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drawings/drawing6.xml" ContentType="application/vnd.openxmlformats-officedocument.drawing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33.xml" ContentType="application/vnd.openxmlformats-officedocument.spreadsheetml.worksheet+xml"/>
  <Override PartName="/xl/drawings/drawing8.xml" ContentType="application/vnd.openxmlformats-officedocument.drawing+xml"/>
  <Override PartName="/xl/worksheets/sheet34.xml" ContentType="application/vnd.openxmlformats-officedocument.spreadsheetml.worksheet+xml"/>
  <Override PartName="/xl/drawings/drawing9.xml" ContentType="application/vnd.openxmlformats-officedocument.drawing+xml"/>
  <Override PartName="/xl/worksheets/sheet35.xml" ContentType="application/vnd.openxmlformats-officedocument.spreadsheetml.worksheet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drawings/drawing12.xml" ContentType="application/vnd.openxmlformats-officedocument.drawing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41.xml" ContentType="application/vnd.openxmlformats-officedocument.spreadsheetml.worksheet+xml"/>
  <Override PartName="/xl/drawings/drawing16.xml" ContentType="application/vnd.openxmlformats-officedocument.drawing+xml"/>
  <Override PartName="/xl/worksheets/sheet42.xml" ContentType="application/vnd.openxmlformats-officedocument.spreadsheetml.worksheet+xml"/>
  <Override PartName="/xl/drawings/drawing17.xml" ContentType="application/vnd.openxmlformats-officedocument.drawing+xml"/>
  <Override PartName="/xl/worksheets/sheet43.xml" ContentType="application/vnd.openxmlformats-officedocument.spreadsheetml.worksheet+xml"/>
  <Override PartName="/xl/drawings/drawing18.xml" ContentType="application/vnd.openxmlformats-officedocument.drawing+xml"/>
  <Override PartName="/xl/worksheets/sheet44.xml" ContentType="application/vnd.openxmlformats-officedocument.spreadsheetml.worksheet+xml"/>
  <Override PartName="/xl/drawings/drawing19.xml" ContentType="application/vnd.openxmlformats-officedocument.drawing+xml"/>
  <Override PartName="/xl/worksheets/sheet45.xml" ContentType="application/vnd.openxmlformats-officedocument.spreadsheetml.worksheet+xml"/>
  <Override PartName="/xl/drawings/drawing20.xml" ContentType="application/vnd.openxmlformats-officedocument.drawing+xml"/>
  <Override PartName="/xl/worksheets/sheet46.xml" ContentType="application/vnd.openxmlformats-officedocument.spreadsheetml.worksheet+xml"/>
  <Override PartName="/xl/drawings/drawing21.xml" ContentType="application/vnd.openxmlformats-officedocument.drawing+xml"/>
  <Override PartName="/xl/worksheets/sheet47.xml" ContentType="application/vnd.openxmlformats-officedocument.spreadsheetml.worksheet+xml"/>
  <Override PartName="/xl/drawings/drawing22.xml" ContentType="application/vnd.openxmlformats-officedocument.drawing+xml"/>
  <Override PartName="/xl/worksheets/sheet48.xml" ContentType="application/vnd.openxmlformats-officedocument.spreadsheetml.worksheet+xml"/>
  <Override PartName="/xl/drawings/drawing23.xml" ContentType="application/vnd.openxmlformats-officedocument.drawing+xml"/>
  <Override PartName="/xl/worksheets/sheet49.xml" ContentType="application/vnd.openxmlformats-officedocument.spreadsheetml.worksheet+xml"/>
  <Override PartName="/xl/drawings/drawing24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25.xml" ContentType="application/vnd.openxmlformats-officedocument.drawing+xml"/>
  <Override PartName="/xl/worksheets/sheet57.xml" ContentType="application/vnd.openxmlformats-officedocument.spreadsheetml.worksheet+xml"/>
  <Override PartName="/xl/drawings/drawing26.xml" ContentType="application/vnd.openxmlformats-officedocument.drawing+xml"/>
  <Override PartName="/xl/worksheets/sheet58.xml" ContentType="application/vnd.openxmlformats-officedocument.spreadsheetml.worksheet+xml"/>
  <Override PartName="/xl/drawings/drawing27.xml" ContentType="application/vnd.openxmlformats-officedocument.drawing+xml"/>
  <Override PartName="/xl/worksheets/sheet59.xml" ContentType="application/vnd.openxmlformats-officedocument.spreadsheetml.worksheet+xml"/>
  <Override PartName="/xl/drawings/drawing28.xml" ContentType="application/vnd.openxmlformats-officedocument.drawing+xml"/>
  <Override PartName="/xl/worksheets/sheet60.xml" ContentType="application/vnd.openxmlformats-officedocument.spreadsheetml.worksheet+xml"/>
  <Override PartName="/xl/drawings/drawing29.xml" ContentType="application/vnd.openxmlformats-officedocument.drawing+xml"/>
  <Override PartName="/xl/worksheets/sheet61.xml" ContentType="application/vnd.openxmlformats-officedocument.spreadsheetml.worksheet+xml"/>
  <Override PartName="/xl/drawings/drawing30.xml" ContentType="application/vnd.openxmlformats-officedocument.drawing+xml"/>
  <Override PartName="/xl/worksheets/sheet62.xml" ContentType="application/vnd.openxmlformats-officedocument.spreadsheetml.worksheet+xml"/>
  <Override PartName="/xl/drawings/drawing31.xml" ContentType="application/vnd.openxmlformats-officedocument.drawing+xml"/>
  <Override PartName="/xl/worksheets/sheet63.xml" ContentType="application/vnd.openxmlformats-officedocument.spreadsheetml.worksheet+xml"/>
  <Override PartName="/xl/drawings/drawing32.xml" ContentType="application/vnd.openxmlformats-officedocument.drawing+xml"/>
  <Override PartName="/xl/worksheets/sheet64.xml" ContentType="application/vnd.openxmlformats-officedocument.spreadsheetml.worksheet+xml"/>
  <Override PartName="/xl/drawings/drawing33.xml" ContentType="application/vnd.openxmlformats-officedocument.drawing+xml"/>
  <Override PartName="/xl/worksheets/sheet65.xml" ContentType="application/vnd.openxmlformats-officedocument.spreadsheetml.worksheet+xml"/>
  <Override PartName="/xl/drawings/drawing34.xml" ContentType="application/vnd.openxmlformats-officedocument.drawing+xml"/>
  <Override PartName="/xl/worksheets/sheet66.xml" ContentType="application/vnd.openxmlformats-officedocument.spreadsheetml.worksheet+xml"/>
  <Override PartName="/xl/drawings/drawing35.xml" ContentType="application/vnd.openxmlformats-officedocument.drawing+xml"/>
  <Override PartName="/xl/worksheets/sheet67.xml" ContentType="application/vnd.openxmlformats-officedocument.spreadsheetml.worksheet+xml"/>
  <Override PartName="/xl/drawings/drawing36.xml" ContentType="application/vnd.openxmlformats-officedocument.drawing+xml"/>
  <Override PartName="/xl/worksheets/sheet68.xml" ContentType="application/vnd.openxmlformats-officedocument.spreadsheetml.worksheet+xml"/>
  <Override PartName="/xl/drawings/drawing37.xml" ContentType="application/vnd.openxmlformats-officedocument.drawing+xml"/>
  <Override PartName="/xl/worksheets/sheet69.xml" ContentType="application/vnd.openxmlformats-officedocument.spreadsheetml.worksheet+xml"/>
  <Override PartName="/xl/drawings/drawing38.xml" ContentType="application/vnd.openxmlformats-officedocument.drawing+xml"/>
  <Override PartName="/xl/worksheets/sheet70.xml" ContentType="application/vnd.openxmlformats-officedocument.spreadsheetml.worksheet+xml"/>
  <Override PartName="/xl/drawings/drawing39.xml" ContentType="application/vnd.openxmlformats-officedocument.drawing+xml"/>
  <Override PartName="/xl/worksheets/sheet71.xml" ContentType="application/vnd.openxmlformats-officedocument.spreadsheetml.worksheet+xml"/>
  <Override PartName="/xl/drawings/drawing40.xml" ContentType="application/vnd.openxmlformats-officedocument.drawing+xml"/>
  <Override PartName="/xl/worksheets/sheet72.xml" ContentType="application/vnd.openxmlformats-officedocument.spreadsheetml.worksheet+xml"/>
  <Override PartName="/xl/drawings/drawing41.xml" ContentType="application/vnd.openxmlformats-officedocument.drawing+xml"/>
  <Override PartName="/xl/worksheets/sheet73.xml" ContentType="application/vnd.openxmlformats-officedocument.spreadsheetml.worksheet+xml"/>
  <Override PartName="/xl/drawings/drawing42.xml" ContentType="application/vnd.openxmlformats-officedocument.drawing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solution of exercise 1" sheetId="3" r:id="rId3"/>
    <sheet name="exercise 2" sheetId="4" r:id="rId4"/>
    <sheet name="solution of exercise 2" sheetId="5" r:id="rId5"/>
    <sheet name="exercise 3" sheetId="6" r:id="rId6"/>
    <sheet name="solution of exercise 3" sheetId="7" r:id="rId7"/>
    <sheet name="exercise 4" sheetId="8" r:id="rId8"/>
    <sheet name="solution of exercise 4" sheetId="9" r:id="rId9"/>
    <sheet name="exercise 5" sheetId="10" r:id="rId10"/>
    <sheet name="solution of exercise 5" sheetId="11" r:id="rId11"/>
    <sheet name="exercise 6" sheetId="12" r:id="rId12"/>
    <sheet name="solution of exercise 6" sheetId="13" r:id="rId13"/>
    <sheet name="exercise 7" sheetId="14" r:id="rId14"/>
    <sheet name="solution of exercise 7" sheetId="15" r:id="rId15"/>
    <sheet name="exercise 8" sheetId="16" r:id="rId16"/>
    <sheet name="solution of exercise 8" sheetId="17" r:id="rId17"/>
    <sheet name="exercise 9" sheetId="18" r:id="rId18"/>
    <sheet name="solution of exercise 9" sheetId="19" r:id="rId19"/>
    <sheet name="exercise 10" sheetId="20" r:id="rId20"/>
    <sheet name="solution of exercise 10" sheetId="21" r:id="rId21"/>
    <sheet name="exercise 11" sheetId="22" r:id="rId22"/>
    <sheet name="solution of exercise 11" sheetId="23" r:id="rId23"/>
    <sheet name="exercise 12" sheetId="24" r:id="rId24"/>
    <sheet name="solution of exercise 12" sheetId="25" r:id="rId25"/>
    <sheet name="exercise 13" sheetId="26" r:id="rId26"/>
    <sheet name="solution of exercise 13" sheetId="27" r:id="rId27"/>
    <sheet name="exercise 14" sheetId="28" r:id="rId28"/>
    <sheet name="solution of exercise 14" sheetId="29" r:id="rId29"/>
    <sheet name="exercise 15" sheetId="30" r:id="rId30"/>
    <sheet name="solution of exercise 15" sheetId="31" r:id="rId31"/>
    <sheet name="exercise 16" sheetId="32" r:id="rId32"/>
    <sheet name="solution of exercise 16" sheetId="33" r:id="rId33"/>
    <sheet name="exercise 17" sheetId="34" r:id="rId34"/>
    <sheet name="solution of exercise 17" sheetId="35" r:id="rId35"/>
    <sheet name="exercise 18" sheetId="36" r:id="rId36"/>
    <sheet name="solution of exercise 18" sheetId="37" r:id="rId37"/>
    <sheet name="exercise 19" sheetId="38" r:id="rId38"/>
    <sheet name="solution of exercise 19" sheetId="39" r:id="rId39"/>
    <sheet name="exercise 20" sheetId="40" r:id="rId40"/>
    <sheet name="solution of exercise 20" sheetId="41" r:id="rId41"/>
    <sheet name="exercise 21" sheetId="42" r:id="rId42"/>
    <sheet name="solution of exercise 21" sheetId="43" r:id="rId43"/>
    <sheet name="exercise 22" sheetId="44" r:id="rId44"/>
    <sheet name="solution of exercise 22" sheetId="45" r:id="rId45"/>
    <sheet name="exercise 23" sheetId="46" r:id="rId46"/>
    <sheet name="solution of exercise 23" sheetId="47" r:id="rId47"/>
    <sheet name="exercise 24" sheetId="48" r:id="rId48"/>
    <sheet name="solution of exercise 24" sheetId="49" r:id="rId49"/>
    <sheet name="exercise 25" sheetId="50" r:id="rId50"/>
    <sheet name="solution of exercise 25" sheetId="51" r:id="rId51"/>
    <sheet name="exercise 26" sheetId="52" r:id="rId52"/>
    <sheet name="solution of exercise 26" sheetId="53" r:id="rId53"/>
    <sheet name="exercise 27" sheetId="54" r:id="rId54"/>
    <sheet name="solution of exercise 27" sheetId="55" r:id="rId55"/>
    <sheet name="exercise 28" sheetId="56" r:id="rId56"/>
    <sheet name="solution of exercise 28" sheetId="57" r:id="rId57"/>
    <sheet name="exercise 29" sheetId="58" r:id="rId58"/>
    <sheet name="solution of exercise 29" sheetId="59" r:id="rId59"/>
    <sheet name="exercise 30" sheetId="60" r:id="rId60"/>
    <sheet name="solution of exercise 30" sheetId="61" r:id="rId61"/>
    <sheet name="exercise 31" sheetId="62" r:id="rId62"/>
    <sheet name="solution of exercise 31" sheetId="63" r:id="rId63"/>
    <sheet name="exercise 32" sheetId="64" r:id="rId64"/>
    <sheet name="solution of exercise 32" sheetId="65" r:id="rId65"/>
    <sheet name="exercise 33" sheetId="66" r:id="rId66"/>
    <sheet name="solution of exercise 33" sheetId="67" r:id="rId67"/>
    <sheet name="exercise 34" sheetId="68" r:id="rId68"/>
    <sheet name="solution of exercise 34" sheetId="69" r:id="rId69"/>
    <sheet name="exercise 35" sheetId="70" r:id="rId70"/>
    <sheet name="solution of exercise 35" sheetId="71" r:id="rId71"/>
    <sheet name="exercise 36" sheetId="72" r:id="rId72"/>
    <sheet name="solution of exercise 36" sheetId="73" r:id="rId73"/>
    <sheet name="exercise 37" sheetId="74" r:id="rId74"/>
    <sheet name="solution of exercise 37" sheetId="75" r:id="rId75"/>
    <sheet name="exercise 38" sheetId="76" r:id="rId76"/>
    <sheet name="solution of exercise 38" sheetId="77" r:id="rId77"/>
    <sheet name="exercise 39" sheetId="78" r:id="rId78"/>
    <sheet name="solution of exercise 39" sheetId="79" r:id="rId79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<sst xmlns="http://schemas.openxmlformats.org/spreadsheetml/2006/main" count="1334" uniqueCount="174">
  <si>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</si>
  <si>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</si>
  <si>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</si>
  <si>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</si>
  <si>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</si>
  <si>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</si>
  <si>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</si>
  <si>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</si>
  <si>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</si>
  <si>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</si>
  <si>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</si>
  <si>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</si>
  <si>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</si>
  <si>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</si>
  <si>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</si>
  <si>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</si>
  <si>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</si>
  <si>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t>Points:</t>
  </si>
  <si>
    <t>Maximum:</t>
  </si>
  <si>
    <t>Percentage</t>
  </si>
  <si>
    <t>Total: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</si>
  <si>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</si>
  <si>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</si>
  <si>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</si>
  <si>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</si>
  <si>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</si>
  <si>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without repetition; P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</si>
  <si>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>Total points</t>
  </si>
  <si>
    <t>Should be:</t>
  </si>
  <si>
    <t>Is:</t>
  </si>
  <si>
    <t>Correct?</t>
  </si>
  <si>
    <t>exercise 1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</si>
  <si>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</si>
  <si>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</si>
  <si>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</si>
  <si>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</si>
  <si>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</si>
  <si>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</si>
  <si>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exercise 2</t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</si>
  <si>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</si>
  <si>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</si>
  <si>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exercise 3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</si>
  <si>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</si>
  <si>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 repetition); k =</t>
  </si>
  <si>
    <t>exercise 4</t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</si>
  <si>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</si>
  <si>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exercise 5</t>
  </si>
  <si>
    <t>Combination with repetition;       =</t>
  </si>
  <si>
    <t>exercise 6</t>
  </si>
  <si>
    <t>Distribution of X:</t>
  </si>
  <si>
    <t>uniform continous</t>
  </si>
  <si>
    <t>Minimum of X; a =</t>
  </si>
  <si>
    <t>Maximum of X; b =</t>
  </si>
  <si>
    <t>P( X &gt; 8,7 ) =</t>
  </si>
  <si>
    <t>P( X &lt; 8,6 ) =</t>
  </si>
  <si>
    <t>P( X &gt; x0 ) = 0,32 ==&gt; x0 =</t>
  </si>
  <si>
    <t>P( 6 &lt; X &lt; 11,2 ) =</t>
  </si>
  <si>
    <t>exercise 7</t>
  </si>
  <si>
    <t>normal</t>
  </si>
  <si>
    <t>Distribution mean; μ =</t>
  </si>
  <si>
    <t>Distribution standard deviation; σ =</t>
  </si>
  <si>
    <t>P( X &gt; 129,7 ) =</t>
  </si>
  <si>
    <t>P( X &lt; 133,9 ) =</t>
  </si>
  <si>
    <t>P( X &gt; x0 ) = 0,4 ==&gt; x0 =</t>
  </si>
  <si>
    <t>P( 130,2 &lt; X &lt; 165 ) =</t>
  </si>
  <si>
    <t>exercise 8</t>
  </si>
  <si>
    <t>Student's t</t>
  </si>
  <si>
    <t>Degrees of freedom =</t>
  </si>
  <si>
    <t>Chi-square</t>
  </si>
  <si>
    <t>P( X &gt; 25 ) =</t>
  </si>
  <si>
    <t>P( X &lt; 23,5 ) =</t>
  </si>
  <si>
    <t>P( 13,8 &lt; X &lt; 18,3 ) =</t>
  </si>
  <si>
    <t>exercise 9</t>
  </si>
  <si>
    <t>P( X &gt; 2,3 ) =</t>
  </si>
  <si>
    <t>P( X &lt; 1,9 ) =</t>
  </si>
  <si>
    <t>P( X &gt; x0 ) = 0,7 ==&gt; x0 =</t>
  </si>
  <si>
    <t>P( -1 &lt; X &lt; 0,4 ) =</t>
  </si>
  <si>
    <t>exercise 10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</si>
  <si>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</si>
  <si>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</si>
  <si>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</si>
  <si>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0,3 ) =</t>
  </si>
  <si>
    <t>P( X &lt; 1,5 ) =</t>
  </si>
  <si>
    <t>P( 0,1 &lt; X &lt; 1,7 ) =</t>
  </si>
  <si>
    <t>exercise 11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</si>
  <si>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</si>
  <si>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</si>
  <si>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</si>
  <si>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</si>
  <si>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</si>
  <si>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</si>
  <si>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</si>
  <si>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exercise 12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</si>
  <si>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</si>
  <si>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13</t>
  </si>
  <si>
    <t>Population variance confidence interval lower bound</t>
  </si>
  <si>
    <t>Population variance confidence interval upper bound</t>
  </si>
  <si>
    <t>exercise 14</t>
  </si>
  <si>
    <t>Population proportion confidence interval lower bound</t>
  </si>
  <si>
    <t xml:space="preserve">Sample proportion;    = </t>
  </si>
  <si>
    <t>Population proportion confidence interval upper bound</t>
  </si>
  <si>
    <t>exercise 15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</si>
  <si>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</si>
  <si>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</si>
  <si>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</si>
  <si>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</si>
  <si>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</si>
  <si>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</si>
  <si>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</si>
  <si>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</si>
  <si>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t>Decision:</t>
  </si>
  <si>
    <t xml:space="preserve">   </t>
  </si>
  <si>
    <t>two-tail</t>
  </si>
  <si>
    <t>Reject H0</t>
  </si>
  <si>
    <t>exercise 16</t>
  </si>
  <si>
    <t>Population mean; μ &gt;</t>
  </si>
  <si>
    <t>upper-tail</t>
  </si>
  <si>
    <t>exercise 17</t>
  </si>
  <si>
    <t>Population mean; μ &lt;</t>
  </si>
  <si>
    <t>lower-tail</t>
  </si>
  <si>
    <t>Do not reject H0</t>
  </si>
  <si>
    <t>exercise 18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</si>
  <si>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</si>
  <si>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Sample variance; s =</t>
  </si>
  <si>
    <t>exercise 19</t>
  </si>
  <si>
    <t>exercise 20</t>
  </si>
  <si>
    <t>exercise 21</t>
  </si>
  <si>
    <t>Population proportion; p =</t>
  </si>
  <si>
    <t>Population proportion; p ≠</t>
  </si>
  <si>
    <t>Sample proportion;    =</t>
  </si>
  <si>
    <t>exercise 22</t>
  </si>
  <si>
    <t>Population proportion; p &gt;</t>
  </si>
  <si>
    <t>exercise 23</t>
  </si>
  <si>
    <t>Population proportion; p &lt;</t>
  </si>
  <si>
    <t>exercise 24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</si>
  <si>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</si>
  <si>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</si>
  <si>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exercise 25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</si>
  <si>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</si>
  <si>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26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</si>
  <si>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</si>
  <si>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27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</si>
  <si>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</si>
  <si>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</si>
  <si>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</si>
  <si>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</si>
  <si>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</si>
  <si>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</si>
  <si>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</si>
  <si>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</si>
  <si>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</si>
  <si>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</si>
  <si>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t>exercise 28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</si>
  <si>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</si>
  <si>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29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</si>
  <si>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</si>
  <si>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30</t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</si>
  <si>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</si>
  <si>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</si>
  <si>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31</t>
  </si>
  <si>
    <t>exercise 32</t>
  </si>
  <si>
    <t>exercise 33</t>
  </si>
  <si>
    <t>exercise 34</t>
  </si>
  <si>
    <t>exercise 35</t>
  </si>
  <si>
    <t>exercise 36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</si>
  <si>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</si>
  <si>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</si>
  <si>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</si>
  <si>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</si>
  <si>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37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</si>
  <si>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</si>
  <si>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38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</si>
  <si>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</si>
  <si>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39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</si>
</sst>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0"/>
    </font>
    <font>
      <b/>
      <sz val="10"/>
      <color indexed="18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Tahoma"/>
      <family val="2"/>
    </font>
    <font>
      <b/>
      <vertAlign val="superscript"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165" fontId="10" fillId="0" borderId="0" xfId="19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/>
    </xf>
    <xf numFmtId="9" fontId="15" fillId="0" borderId="0" xfId="19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4" borderId="0" xfId="0" applyNumberFormat="1" applyFont="1" applyFill="1" applyAlignment="1">
      <alignment horizontal="center"/>
    </xf>
    <xf numFmtId="0" fontId="15" fillId="4" borderId="2" xfId="0" applyNumberFormat="1" applyFont="1" applyFill="1" applyBorder="1" applyAlignment="1">
      <alignment horizontal="center"/>
    </xf>
    <xf numFmtId="0" fontId="14" fillId="5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>
      <alignment horizontal="center"/>
    </xf>
    <xf numFmtId="172" fontId="15" fillId="4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5" fillId="4" borderId="3" xfId="0" applyNumberFormat="1" applyFont="1" applyFill="1" applyBorder="1" applyAlignment="1">
      <alignment horizontal="center"/>
    </xf>
    <xf numFmtId="172" fontId="15" fillId="4" borderId="4" xfId="0" applyNumberFormat="1" applyFont="1" applyFill="1" applyBorder="1" applyAlignment="1">
      <alignment horizontal="center"/>
    </xf>
    <xf numFmtId="172" fontId="15" fillId="4" borderId="5" xfId="0" applyNumberFormat="1" applyFont="1" applyFill="1" applyBorder="1" applyAlignment="1">
      <alignment horizontal="center"/>
    </xf>
    <xf numFmtId="0" fontId="15" fillId="3" borderId="0" xfId="0" applyFont="1" applyFill="1" applyAlignment="1">
      <alignment/>
    </xf>
    <xf numFmtId="9" fontId="15" fillId="3" borderId="0" xfId="19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9" fontId="15" fillId="3" borderId="0" xfId="19" applyNumberFormat="1" applyFont="1" applyFill="1" applyAlignment="1">
      <alignment horizontal="center"/>
    </xf>
    <xf numFmtId="0" fontId="15" fillId="6" borderId="0" xfId="0" applyFont="1" applyFill="1" applyAlignment="1">
      <alignment/>
    </xf>
    <xf numFmtId="0" fontId="15" fillId="4" borderId="3" xfId="0" applyFont="1" applyFill="1" applyBorder="1" applyAlignment="1" quotePrefix="1">
      <alignment horizontal="center"/>
    </xf>
    <xf numFmtId="0" fontId="15" fillId="4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4" borderId="5" xfId="0" applyFont="1" applyFill="1" applyBorder="1" applyAlignment="1" quotePrefix="1">
      <alignment horizontal="center"/>
    </xf>
    <xf numFmtId="172" fontId="15" fillId="0" borderId="0" xfId="0" applyNumberFormat="1" applyFont="1" applyAlignment="1">
      <alignment horizontal="center"/>
    </xf>
    <xf numFmtId="0" fontId="15" fillId="4" borderId="5" xfId="0" applyNumberFormat="1" applyFont="1" applyFill="1" applyBorder="1" applyAlignment="1" quotePrefix="1">
      <alignment horizontal="center"/>
    </xf>
    <xf numFmtId="0" fontId="15" fillId="7" borderId="0" xfId="0" applyFont="1" applyFill="1" applyAlignment="1">
      <alignment/>
    </xf>
    <xf numFmtId="0" fontId="15" fillId="7" borderId="0" xfId="0" applyFont="1" applyFill="1" applyAlignment="1">
      <alignment horizontal="right"/>
    </xf>
    <xf numFmtId="0" fontId="15" fillId="7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24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24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85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85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85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85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5727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85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811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765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286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24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16.00390625" style="30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7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0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21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22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11" ht="12.75">
      <c r="A21" s="24"/>
      <c r="B21" s="26"/>
      <c r="C21" s="24"/>
      <c r="D21" s="26"/>
      <c r="E21" s="24"/>
      <c r="F21" s="24"/>
      <c r="G21" s="24"/>
      <c r="H21" s="24"/>
      <c r="I21" s="24"/>
      <c r="J21" s="24"/>
      <c r="K21" s="23"/>
    </row>
    <row r="22" spans="1:11" ht="12.75">
      <c r="A22" s="24"/>
      <c r="B22" s="27"/>
      <c r="C22" s="27"/>
      <c r="D22" s="27"/>
      <c r="E22" s="27"/>
      <c r="F22" s="27"/>
      <c r="G22" s="27"/>
      <c r="H22" s="27"/>
      <c r="I22" s="27"/>
      <c r="J22" s="24"/>
      <c r="K22" s="23"/>
    </row>
    <row r="23" spans="1:10" ht="15.75">
      <c r="A23" s="18"/>
      <c r="C23" s="24"/>
      <c r="D23" s="24" t="s">
        <v>17</v>
      </c>
      <c r="E23" s="23" t="s">
        <v>18</v>
      </c>
      <c r="F23" s="23" t="s">
        <v>19</v>
      </c>
      <c r="G23" s="23"/>
      <c r="H23" s="23"/>
      <c r="I23" s="23"/>
      <c r="J23" s="28"/>
    </row>
    <row r="24" spans="1:11" ht="23.25">
      <c r="A24" s="29"/>
      <c r="B24" s="30"/>
      <c r="C24" s="24" t="s">
        <v>20</v>
      </c>
      <c r="D24" s="31">
        <f>SUM(D25:D100)</f>
        <v>0</v>
      </c>
      <c r="E24" s="31">
        <f>SUM(E25:E100)</f>
        <v>191</v>
      </c>
      <c r="F24" s="32">
        <f>D24/E24</f>
        <v>0</v>
      </c>
      <c r="G24" s="33"/>
      <c r="H24" s="33"/>
      <c r="I24" s="34"/>
      <c r="K24" s="35"/>
    </row>
    <row r="25" spans="1:11" ht="12.75">
      <c r="A25" s="29" t="str">
        <f>ADDRESS(ROW('exercise 1'!F2),COLUMN('exercise 1'!F2),4,1)</f>
        <v>F2</v>
      </c>
      <c r="B25" s="29" t="str">
        <f>ADDRESS(ROW('exercise 1'!F2),COLUMN('exercise 1'!F2),4,1)</f>
        <v>F2</v>
      </c>
      <c r="C25" s="24" t="s">
        <v>31</v>
      </c>
      <c r="D25" s="23">
        <f>'solution of exercise 1'!B1</f>
        <v>0</v>
      </c>
      <c r="E25" s="36">
        <v>1</v>
      </c>
      <c r="F25" s="23"/>
      <c r="G25" s="23"/>
      <c r="H25" s="23"/>
      <c r="I25" s="23"/>
      <c r="J25" s="23"/>
      <c r="K25" s="35"/>
    </row>
    <row r="26" spans="1:11" ht="12.75">
      <c r="A26" s="29" t="str">
        <f>ADDRESS(ROW('exercise 2'!F2),COLUMN('exercise 2'!F2),4,1)</f>
        <v>F2</v>
      </c>
      <c r="B26" s="29" t="str">
        <f>ADDRESS(ROW('exercise 2'!F2),COLUMN('exercise 2'!F2),4,1)</f>
        <v>F2</v>
      </c>
      <c r="C26" s="24" t="s">
        <v>38</v>
      </c>
      <c r="D26" s="23">
        <f>'solution of exercise 2'!B1</f>
        <v>0</v>
      </c>
      <c r="E26" s="36">
        <v>1</v>
      </c>
      <c r="F26" s="23"/>
      <c r="G26" s="23"/>
      <c r="H26" s="23"/>
      <c r="I26" s="23"/>
      <c r="J26" s="23"/>
      <c r="K26" s="35"/>
    </row>
    <row r="27" spans="1:11" ht="12.75">
      <c r="A27" s="29" t="str">
        <f>ADDRESS(ROW('exercise 3'!F2),COLUMN('exercise 3'!F2),4,1)</f>
        <v>F2</v>
      </c>
      <c r="B27" s="29" t="str">
        <f>ADDRESS(ROW('exercise 3'!F2),COLUMN('exercise 3'!F2),4,1)</f>
        <v>F2</v>
      </c>
      <c r="C27" s="24" t="s">
        <v>41</v>
      </c>
      <c r="D27" s="23">
        <f>'solution of exercise 3'!B1</f>
        <v>0</v>
      </c>
      <c r="E27" s="36">
        <v>1</v>
      </c>
      <c r="F27" s="23"/>
      <c r="G27" s="23"/>
      <c r="H27" s="23"/>
      <c r="I27" s="23"/>
      <c r="J27" s="23"/>
      <c r="K27" s="35"/>
    </row>
    <row r="28" spans="1:11" ht="12.75">
      <c r="A28" s="29" t="str">
        <f>ADDRESS(ROW('exercise 4'!F2),COLUMN('exercise 4'!F2),4,1)</f>
        <v>F2</v>
      </c>
      <c r="B28" s="29" t="str">
        <f>ADDRESS(ROW('exercise 4'!F2),COLUMN('exercise 4'!F2),4,1)</f>
        <v>F2</v>
      </c>
      <c r="C28" s="23" t="s">
        <v>44</v>
      </c>
      <c r="D28" s="23">
        <f>'solution of exercise 4'!B1</f>
        <v>0</v>
      </c>
      <c r="E28" s="36">
        <v>1</v>
      </c>
      <c r="F28" s="23"/>
      <c r="G28" s="23"/>
      <c r="H28" s="23"/>
      <c r="I28" s="23"/>
      <c r="J28" s="23"/>
      <c r="K28" s="35"/>
    </row>
    <row r="29" spans="1:11" ht="12.75">
      <c r="A29" s="29" t="str">
        <f>ADDRESS(ROW('exercise 5'!F2),COLUMN('exercise 5'!F2),4,1)</f>
        <v>F2</v>
      </c>
      <c r="B29" s="29" t="str">
        <f>ADDRESS(ROW('exercise 5'!F2),COLUMN('exercise 5'!F2),4,1)</f>
        <v>F2</v>
      </c>
      <c r="C29" s="23" t="s">
        <v>46</v>
      </c>
      <c r="D29" s="23">
        <f>'solution of exercise 5'!B1</f>
        <v>0</v>
      </c>
      <c r="E29" s="36">
        <v>1</v>
      </c>
      <c r="F29" s="23"/>
      <c r="G29" s="23"/>
      <c r="H29" s="23"/>
      <c r="I29" s="23"/>
      <c r="J29" s="23"/>
      <c r="K29" s="35"/>
    </row>
    <row r="30" spans="1:11" ht="12.75">
      <c r="A30" s="29" t="str">
        <f>ADDRESS(ROW('exercise 6'!F2),COLUMN('exercise 6'!F2),4,1)</f>
        <v>F2</v>
      </c>
      <c r="B30" s="29" t="str">
        <f>ADDRESS(ROW('exercise 6'!F2),COLUMN('exercise 6'!F2),4,1)</f>
        <v>F2</v>
      </c>
      <c r="C30" s="23" t="s">
        <v>48</v>
      </c>
      <c r="D30" s="23">
        <f>'solution of exercise 6'!B1</f>
        <v>0</v>
      </c>
      <c r="E30" s="36">
        <v>1</v>
      </c>
      <c r="F30" s="23"/>
      <c r="G30" s="23"/>
      <c r="H30" s="23"/>
      <c r="I30" s="23"/>
      <c r="J30" s="23"/>
      <c r="K30" s="35"/>
    </row>
    <row r="31" spans="1:11" ht="12.75">
      <c r="A31" s="29" t="str">
        <f>ADDRESS(ROW('exercise 7'!F2),COLUMN('exercise 7'!F2),4,1)</f>
        <v>F2</v>
      </c>
      <c r="B31" s="29" t="str">
        <f>ADDRESS(ROW('exercise 7'!F5),COLUMN('exercise 7'!F5),4,1)</f>
        <v>F5</v>
      </c>
      <c r="C31" s="23" t="s">
        <v>57</v>
      </c>
      <c r="D31" s="23">
        <f>'solution of exercise 7'!B1</f>
        <v>0</v>
      </c>
      <c r="E31" s="36">
        <v>5</v>
      </c>
      <c r="F31" s="23"/>
      <c r="G31" s="23"/>
      <c r="H31" s="23"/>
      <c r="I31" s="23"/>
      <c r="J31" s="23"/>
      <c r="K31" s="35"/>
    </row>
    <row r="32" spans="1:11" ht="12.75">
      <c r="A32" s="29" t="str">
        <f>ADDRESS(ROW('exercise 8'!F2),COLUMN('exercise 8'!F2),4,1)</f>
        <v>F2</v>
      </c>
      <c r="B32" s="29" t="str">
        <f>ADDRESS(ROW('exercise 8'!F5),COLUMN('exercise 8'!F5),4,1)</f>
        <v>F5</v>
      </c>
      <c r="C32" s="23" t="s">
        <v>65</v>
      </c>
      <c r="D32" s="23">
        <f>'solution of exercise 8'!B1</f>
        <v>0</v>
      </c>
      <c r="E32" s="36">
        <v>5</v>
      </c>
      <c r="F32" s="23"/>
      <c r="G32" s="23"/>
      <c r="H32" s="23"/>
      <c r="I32" s="23"/>
      <c r="J32" s="23"/>
      <c r="K32" s="35"/>
    </row>
    <row r="33" spans="1:11" ht="12.75">
      <c r="A33" s="29" t="str">
        <f>ADDRESS(ROW('exercise 9'!F2),COLUMN('exercise 9'!F2),4,1)</f>
        <v>F2</v>
      </c>
      <c r="B33" s="29" t="str">
        <f>ADDRESS(ROW('exercise 9'!F5),COLUMN('exercise 9'!F5),4,1)</f>
        <v>F5</v>
      </c>
      <c r="C33" s="23" t="s">
        <v>72</v>
      </c>
      <c r="D33" s="23">
        <f>'solution of exercise 9'!B1</f>
        <v>0</v>
      </c>
      <c r="E33" s="36">
        <v>5</v>
      </c>
      <c r="F33" s="23"/>
      <c r="G33" s="23"/>
      <c r="H33" s="23"/>
      <c r="I33" s="23"/>
      <c r="J33" s="23"/>
      <c r="K33" s="35"/>
    </row>
    <row r="34" spans="1:5" ht="12.75">
      <c r="A34" s="30" t="str">
        <f>ADDRESS(ROW('exercise 10'!F2),COLUMN('exercise 10'!F2),4,1)</f>
        <v>F2</v>
      </c>
      <c r="B34" s="30" t="str">
        <f>ADDRESS(ROW('exercise 10'!F5),COLUMN('exercise 10'!F5),4,1)</f>
        <v>F5</v>
      </c>
      <c r="C34" t="s">
        <v>77</v>
      </c>
      <c r="D34">
        <f>'solution of exercise 10'!B1</f>
        <v>0</v>
      </c>
      <c r="E34" s="37">
        <v>5</v>
      </c>
    </row>
    <row r="35" spans="1:5" ht="12.75">
      <c r="A35" s="30" t="str">
        <f>ADDRESS(ROW('exercise 11'!F2),COLUMN('exercise 11'!F2),4,1)</f>
        <v>F2</v>
      </c>
      <c r="B35" s="30" t="str">
        <f>ADDRESS(ROW('exercise 11'!F5),COLUMN('exercise 11'!F5),4,1)</f>
        <v>F5</v>
      </c>
      <c r="C35" t="s">
        <v>84</v>
      </c>
      <c r="D35">
        <f>'solution of exercise 11'!B1</f>
        <v>0</v>
      </c>
      <c r="E35" s="37">
        <v>5</v>
      </c>
    </row>
    <row r="36" spans="1:5" ht="12.75">
      <c r="A36" s="30" t="str">
        <f>ADDRESS(ROW('exercise 12'!F2),COLUMN('exercise 12'!F2),4,1)</f>
        <v>F2</v>
      </c>
      <c r="B36" s="30" t="str">
        <f>ADDRESS(ROW('exercise 12'!F3),COLUMN('exercise 12'!F3),4,1)</f>
        <v>F3</v>
      </c>
      <c r="C36" t="s">
        <v>92</v>
      </c>
      <c r="D36">
        <f>'solution of exercise 12'!B1</f>
        <v>0</v>
      </c>
      <c r="E36" s="37">
        <v>4</v>
      </c>
    </row>
    <row r="37" spans="1:5" ht="12.75">
      <c r="A37" s="30" t="str">
        <f>ADDRESS(ROW('exercise 13'!F2),COLUMN('exercise 13'!F2),4,1)</f>
        <v>F2</v>
      </c>
      <c r="B37" s="30" t="str">
        <f>ADDRESS(ROW('exercise 13'!F3),COLUMN('exercise 13'!F3),4,1)</f>
        <v>F3</v>
      </c>
      <c r="C37" t="s">
        <v>94</v>
      </c>
      <c r="D37">
        <f>'solution of exercise 13'!B1</f>
        <v>0</v>
      </c>
      <c r="E37" s="37">
        <v>4</v>
      </c>
    </row>
    <row r="38" spans="1:5" ht="12.75">
      <c r="A38" s="30" t="str">
        <f>ADDRESS(ROW('exercise 14'!F2),COLUMN('exercise 14'!F2),4,1)</f>
        <v>F2</v>
      </c>
      <c r="B38" s="30" t="str">
        <f>ADDRESS(ROW('exercise 14'!F3),COLUMN('exercise 14'!F3),4,1)</f>
        <v>F3</v>
      </c>
      <c r="C38" t="s">
        <v>97</v>
      </c>
      <c r="D38">
        <f>'solution of exercise 14'!B1</f>
        <v>0</v>
      </c>
      <c r="E38" s="37">
        <v>4</v>
      </c>
    </row>
    <row r="39" spans="1:5" ht="12.75">
      <c r="A39" s="30" t="str">
        <f>ADDRESS(ROW('exercise 15'!F2),COLUMN('exercise 15'!F2),4,1)</f>
        <v>F2</v>
      </c>
      <c r="B39" s="30" t="str">
        <f>ADDRESS(ROW('exercise 15'!F3),COLUMN('exercise 15'!F3),4,1)</f>
        <v>F3</v>
      </c>
      <c r="C39" t="s">
        <v>101</v>
      </c>
      <c r="D39">
        <f>'solution of exercise 15'!B1</f>
        <v>0</v>
      </c>
      <c r="E39" s="37">
        <v>4</v>
      </c>
    </row>
    <row r="40" spans="1:5" ht="12.75">
      <c r="A40" s="30" t="str">
        <f>ADDRESS(ROW('exercise 16'!F2),COLUMN('exercise 16'!F2),4,1)</f>
        <v>F2</v>
      </c>
      <c r="B40" s="30" t="str">
        <f>ADDRESS(ROW('exercise 16'!F6),COLUMN('exercise 16'!F6),4,1)</f>
        <v>F6</v>
      </c>
      <c r="C40" t="s">
        <v>114</v>
      </c>
      <c r="D40">
        <f>'solution of exercise 16'!B1</f>
        <v>0</v>
      </c>
      <c r="E40" s="37">
        <v>6</v>
      </c>
    </row>
    <row r="41" spans="1:5" ht="12.75">
      <c r="A41" s="30" t="str">
        <f>ADDRESS(ROW('exercise 17'!F2),COLUMN('exercise 17'!F2),4,1)</f>
        <v>F2</v>
      </c>
      <c r="B41" s="30" t="str">
        <f>ADDRESS(ROW('exercise 17'!F6),COLUMN('exercise 17'!F6),4,1)</f>
        <v>F6</v>
      </c>
      <c r="C41" t="s">
        <v>117</v>
      </c>
      <c r="D41">
        <f>'solution of exercise 17'!B1</f>
        <v>0</v>
      </c>
      <c r="E41" s="37">
        <v>6</v>
      </c>
    </row>
    <row r="42" spans="1:5" ht="12.75">
      <c r="A42" s="30" t="str">
        <f>ADDRESS(ROW('exercise 18'!F2),COLUMN('exercise 18'!F2),4,1)</f>
        <v>F2</v>
      </c>
      <c r="B42" s="30" t="str">
        <f>ADDRESS(ROW('exercise 18'!F6),COLUMN('exercise 18'!F6),4,1)</f>
        <v>F6</v>
      </c>
      <c r="C42" t="s">
        <v>121</v>
      </c>
      <c r="D42">
        <f>'solution of exercise 18'!B1</f>
        <v>0</v>
      </c>
      <c r="E42" s="37">
        <v>6</v>
      </c>
    </row>
    <row r="43" spans="1:5" ht="12.75">
      <c r="A43" s="30" t="str">
        <f>ADDRESS(ROW('exercise 19'!F2),COLUMN('exercise 19'!F2),4,1)</f>
        <v>F2</v>
      </c>
      <c r="B43" s="30" t="str">
        <f>ADDRESS(ROW('exercise 19'!F6),COLUMN('exercise 19'!F6),4,1)</f>
        <v>F6</v>
      </c>
      <c r="C43" t="s">
        <v>124</v>
      </c>
      <c r="D43">
        <f>'solution of exercise 19'!B1</f>
        <v>0</v>
      </c>
      <c r="E43" s="37">
        <v>6</v>
      </c>
    </row>
    <row r="44" spans="1:5" ht="12.75">
      <c r="A44" s="30" t="str">
        <f>ADDRESS(ROW('exercise 20'!F2),COLUMN('exercise 20'!F2),4,1)</f>
        <v>F2</v>
      </c>
      <c r="B44" s="30" t="str">
        <f>ADDRESS(ROW('exercise 20'!F6),COLUMN('exercise 20'!F6),4,1)</f>
        <v>F6</v>
      </c>
      <c r="C44" t="s">
        <v>125</v>
      </c>
      <c r="D44">
        <f>'solution of exercise 20'!B1</f>
        <v>0</v>
      </c>
      <c r="E44" s="37">
        <v>6</v>
      </c>
    </row>
    <row r="45" spans="1:5" ht="12.75">
      <c r="A45" s="30" t="str">
        <f>ADDRESS(ROW('exercise 21'!F2),COLUMN('exercise 21'!F2),4,1)</f>
        <v>F2</v>
      </c>
      <c r="B45" s="30" t="str">
        <f>ADDRESS(ROW('exercise 21'!F6),COLUMN('exercise 21'!F6),4,1)</f>
        <v>F6</v>
      </c>
      <c r="C45" t="s">
        <v>126</v>
      </c>
      <c r="D45">
        <f>'solution of exercise 21'!B1</f>
        <v>0</v>
      </c>
      <c r="E45" s="37">
        <v>6</v>
      </c>
    </row>
    <row r="46" spans="1:5" ht="12.75">
      <c r="A46" s="30" t="str">
        <f>ADDRESS(ROW('exercise 22'!F2),COLUMN('exercise 22'!F2),4,1)</f>
        <v>F2</v>
      </c>
      <c r="B46" s="30" t="str">
        <f>ADDRESS(ROW('exercise 22'!F6),COLUMN('exercise 22'!F6),4,1)</f>
        <v>F6</v>
      </c>
      <c r="C46" t="s">
        <v>130</v>
      </c>
      <c r="D46">
        <f>'solution of exercise 22'!B1</f>
        <v>0</v>
      </c>
      <c r="E46" s="37">
        <v>6</v>
      </c>
    </row>
    <row r="47" spans="1:5" ht="12.75">
      <c r="A47" s="30" t="str">
        <f>ADDRESS(ROW('exercise 23'!F2),COLUMN('exercise 23'!F2),4,1)</f>
        <v>F2</v>
      </c>
      <c r="B47" s="30" t="str">
        <f>ADDRESS(ROW('exercise 23'!F6),COLUMN('exercise 23'!F6),4,1)</f>
        <v>F6</v>
      </c>
      <c r="C47" t="s">
        <v>132</v>
      </c>
      <c r="D47">
        <f>'solution of exercise 23'!B1</f>
        <v>0</v>
      </c>
      <c r="E47" s="37">
        <v>6</v>
      </c>
    </row>
    <row r="48" spans="1:5" ht="12.75">
      <c r="A48" s="30" t="str">
        <f>ADDRESS(ROW('exercise 24'!F2),COLUMN('exercise 24'!F2),4,1)</f>
        <v>F2</v>
      </c>
      <c r="B48" s="30" t="str">
        <f>ADDRESS(ROW('exercise 24'!F6),COLUMN('exercise 24'!F6),4,1)</f>
        <v>F6</v>
      </c>
      <c r="C48" t="s">
        <v>134</v>
      </c>
      <c r="D48">
        <f>'solution of exercise 24'!B1</f>
        <v>0</v>
      </c>
      <c r="E48" s="37">
        <v>6</v>
      </c>
    </row>
    <row r="49" spans="1:5" ht="12.75">
      <c r="A49" s="30" t="str">
        <f>ADDRESS(ROW('exercise 25'!F2),COLUMN('exercise 25'!F2),4,1)</f>
        <v>F2</v>
      </c>
      <c r="B49" s="30" t="str">
        <f>ADDRESS(ROW('exercise 25'!F6),COLUMN('exercise 25'!F6),4,1)</f>
        <v>F6</v>
      </c>
      <c r="C49" t="s">
        <v>137</v>
      </c>
      <c r="D49">
        <f>'solution of exercise 25'!B1</f>
        <v>0</v>
      </c>
      <c r="E49" s="37">
        <v>6</v>
      </c>
    </row>
    <row r="50" spans="1:5" ht="12.75">
      <c r="A50" s="30" t="str">
        <f>ADDRESS(ROW('exercise 26'!F2),COLUMN('exercise 26'!F2),4,1)</f>
        <v>F2</v>
      </c>
      <c r="B50" s="30" t="str">
        <f>ADDRESS(ROW('exercise 26'!F6),COLUMN('exercise 26'!F6),4,1)</f>
        <v>F6</v>
      </c>
      <c r="C50" t="s">
        <v>139</v>
      </c>
      <c r="D50">
        <f>'solution of exercise 26'!B1</f>
        <v>0</v>
      </c>
      <c r="E50" s="37">
        <v>6</v>
      </c>
    </row>
    <row r="51" spans="1:5" ht="12.75">
      <c r="A51" s="30" t="str">
        <f>ADDRESS(ROW('exercise 27'!F2),COLUMN('exercise 27'!F2),4,1)</f>
        <v>F2</v>
      </c>
      <c r="B51" s="30" t="str">
        <f>ADDRESS(ROW('exercise 27'!F6),COLUMN('exercise 27'!F6),4,1)</f>
        <v>F6</v>
      </c>
      <c r="C51" t="s">
        <v>141</v>
      </c>
      <c r="D51">
        <f>'solution of exercise 27'!B1</f>
        <v>0</v>
      </c>
      <c r="E51" s="37">
        <v>6</v>
      </c>
    </row>
    <row r="52" spans="1:5" ht="12.75">
      <c r="A52" s="30" t="str">
        <f>ADDRESS(ROW('exercise 28'!F2),COLUMN('exercise 28'!F2),4,1)</f>
        <v>F2</v>
      </c>
      <c r="B52" s="30" t="str">
        <f>ADDRESS(ROW('exercise 28'!F6),COLUMN('exercise 28'!F6),4,1)</f>
        <v>F6</v>
      </c>
      <c r="C52" t="s">
        <v>152</v>
      </c>
      <c r="D52">
        <f>'solution of exercise 28'!B1</f>
        <v>0</v>
      </c>
      <c r="E52" s="37">
        <v>6</v>
      </c>
    </row>
    <row r="53" spans="1:5" ht="12.75">
      <c r="A53" s="30" t="str">
        <f>ADDRESS(ROW('exercise 29'!F2),COLUMN('exercise 29'!F2),4,1)</f>
        <v>F2</v>
      </c>
      <c r="B53" s="30" t="str">
        <f>ADDRESS(ROW('exercise 29'!F6),COLUMN('exercise 29'!F6),4,1)</f>
        <v>F6</v>
      </c>
      <c r="C53" t="s">
        <v>154</v>
      </c>
      <c r="D53">
        <f>'solution of exercise 29'!B1</f>
        <v>0</v>
      </c>
      <c r="E53" s="37">
        <v>6</v>
      </c>
    </row>
    <row r="54" spans="1:5" ht="12.75">
      <c r="A54" s="30" t="str">
        <f>ADDRESS(ROW('exercise 30'!F2),COLUMN('exercise 30'!F2),4,1)</f>
        <v>F2</v>
      </c>
      <c r="B54" s="30" t="str">
        <f>ADDRESS(ROW('exercise 30'!F6),COLUMN('exercise 30'!F6),4,1)</f>
        <v>F6</v>
      </c>
      <c r="C54" t="s">
        <v>156</v>
      </c>
      <c r="D54">
        <f>'solution of exercise 30'!B1</f>
        <v>0</v>
      </c>
      <c r="E54" s="37">
        <v>6</v>
      </c>
    </row>
    <row r="55" spans="1:5" ht="12.75">
      <c r="A55" s="30" t="str">
        <f>ADDRESS(ROW('exercise 31'!F2),COLUMN('exercise 31'!F2),4,1)</f>
        <v>F2</v>
      </c>
      <c r="B55" s="30" t="str">
        <f>ADDRESS(ROW('exercise 31'!F6),COLUMN('exercise 31'!F6),4,1)</f>
        <v>F6</v>
      </c>
      <c r="C55" t="s">
        <v>159</v>
      </c>
      <c r="D55">
        <f>'solution of exercise 31'!B1</f>
        <v>0</v>
      </c>
      <c r="E55" s="37">
        <v>6</v>
      </c>
    </row>
    <row r="56" spans="1:5" ht="12.75">
      <c r="A56" s="30" t="str">
        <f>ADDRESS(ROW('exercise 32'!F2),COLUMN('exercise 32'!F2),4,1)</f>
        <v>F2</v>
      </c>
      <c r="B56" s="30" t="str">
        <f>ADDRESS(ROW('exercise 32'!F6),COLUMN('exercise 32'!F6),4,1)</f>
        <v>F6</v>
      </c>
      <c r="C56" t="s">
        <v>160</v>
      </c>
      <c r="D56">
        <f>'solution of exercise 32'!B1</f>
        <v>0</v>
      </c>
      <c r="E56" s="37">
        <v>6</v>
      </c>
    </row>
    <row r="57" spans="1:5" ht="12.75">
      <c r="A57" s="30" t="str">
        <f>ADDRESS(ROW('exercise 33'!F2),COLUMN('exercise 33'!F2),4,1)</f>
        <v>F2</v>
      </c>
      <c r="B57" s="30" t="str">
        <f>ADDRESS(ROW('exercise 33'!F6),COLUMN('exercise 33'!F6),4,1)</f>
        <v>F6</v>
      </c>
      <c r="C57" t="s">
        <v>161</v>
      </c>
      <c r="D57">
        <f>'solution of exercise 33'!B1</f>
        <v>0</v>
      </c>
      <c r="E57" s="37">
        <v>6</v>
      </c>
    </row>
    <row r="58" spans="1:5" ht="12.75">
      <c r="A58" s="30" t="str">
        <f>ADDRESS(ROW('exercise 34'!F2),COLUMN('exercise 34'!F2),4,1)</f>
        <v>F2</v>
      </c>
      <c r="B58" s="30" t="str">
        <f>ADDRESS(ROW('exercise 34'!F6),COLUMN('exercise 34'!F6),4,1)</f>
        <v>F6</v>
      </c>
      <c r="C58" t="s">
        <v>162</v>
      </c>
      <c r="D58">
        <f>'solution of exercise 34'!B1</f>
        <v>0</v>
      </c>
      <c r="E58" s="37">
        <v>6</v>
      </c>
    </row>
    <row r="59" spans="1:5" ht="12.75">
      <c r="A59" s="30" t="str">
        <f>ADDRESS(ROW('exercise 35'!F2),COLUMN('exercise 35'!F2),4,1)</f>
        <v>F2</v>
      </c>
      <c r="B59" s="30" t="str">
        <f>ADDRESS(ROW('exercise 35'!F6),COLUMN('exercise 35'!F6),4,1)</f>
        <v>F6</v>
      </c>
      <c r="C59" t="s">
        <v>163</v>
      </c>
      <c r="D59">
        <f>'solution of exercise 35'!B1</f>
        <v>0</v>
      </c>
      <c r="E59" s="37">
        <v>6</v>
      </c>
    </row>
    <row r="60" spans="1:5" ht="12.75">
      <c r="A60" s="30" t="str">
        <f>ADDRESS(ROW('exercise 36'!F2),COLUMN('exercise 36'!F2),4,1)</f>
        <v>F2</v>
      </c>
      <c r="B60" s="30" t="str">
        <f>ADDRESS(ROW('exercise 36'!F6),COLUMN('exercise 36'!F6),4,1)</f>
        <v>F6</v>
      </c>
      <c r="C60" t="s">
        <v>164</v>
      </c>
      <c r="D60">
        <f>'solution of exercise 36'!B1</f>
        <v>0</v>
      </c>
      <c r="E60" s="37">
        <v>6</v>
      </c>
    </row>
    <row r="61" spans="1:5" ht="12.75">
      <c r="A61" s="30" t="str">
        <f>ADDRESS(ROW('exercise 37'!F2),COLUMN('exercise 37'!F2),4,1)</f>
        <v>F2</v>
      </c>
      <c r="B61" s="30" t="str">
        <f>ADDRESS(ROW('exercise 37'!F6),COLUMN('exercise 37'!F6),4,1)</f>
        <v>F6</v>
      </c>
      <c r="C61" t="s">
        <v>169</v>
      </c>
      <c r="D61">
        <f>'solution of exercise 37'!B1</f>
        <v>0</v>
      </c>
      <c r="E61" s="37">
        <v>6</v>
      </c>
    </row>
    <row r="62" spans="1:5" ht="12.75">
      <c r="A62" s="30" t="str">
        <f>ADDRESS(ROW('exercise 38'!F2),COLUMN('exercise 38'!F2),4,1)</f>
        <v>F2</v>
      </c>
      <c r="B62" s="30" t="str">
        <f>ADDRESS(ROW('exercise 38'!F6),COLUMN('exercise 38'!F6),4,1)</f>
        <v>F6</v>
      </c>
      <c r="C62" t="s">
        <v>171</v>
      </c>
      <c r="D62">
        <f>'solution of exercise 38'!B1</f>
        <v>0</v>
      </c>
      <c r="E62" s="37">
        <v>6</v>
      </c>
    </row>
    <row r="63" spans="1:5" ht="12.75">
      <c r="A63" s="30" t="str">
        <f>ADDRESS(ROW('exercise 39'!F2),COLUMN('exercise 39'!F2),4,1)</f>
        <v>F2</v>
      </c>
      <c r="B63" s="30" t="str">
        <f>ADDRESS(ROW('exercise 39'!F6),COLUMN('exercise 39'!F6),4,1)</f>
        <v>F6</v>
      </c>
      <c r="C63" t="s">
        <v>173</v>
      </c>
      <c r="D63">
        <f>'solution of exercise 39'!B1</f>
        <v>0</v>
      </c>
      <c r="E63" s="37">
        <v>6</v>
      </c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</sheetData>
  <mergeCells count="4">
    <mergeCell ref="G24:H24"/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4.7109375" style="39" bestFit="1" customWidth="1"/>
    <col min="6" max="6" width="28.2812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1" thickBot="1">
      <c r="A2" s="40" t="s">
        <v>25</v>
      </c>
      <c r="B2" s="41">
        <v>10</v>
      </c>
      <c r="C2" s="42"/>
      <c r="E2" s="43" t="s">
        <v>45</v>
      </c>
      <c r="F2" s="45"/>
    </row>
    <row r="3" spans="1:2" ht="15.75">
      <c r="A3" s="40" t="s">
        <v>40</v>
      </c>
      <c r="B3" s="41">
        <v>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70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9" bestFit="1" customWidth="1"/>
    <col min="2" max="2" width="9.00390625" style="39" customWidth="1"/>
    <col min="3" max="3" width="11.140625" style="39" customWidth="1"/>
    <col min="4" max="4" width="9.140625" style="39" customWidth="1"/>
    <col min="5" max="5" width="34.7109375" style="39" bestFit="1" customWidth="1"/>
    <col min="6" max="6" width="30.8515625" style="39" customWidth="1"/>
    <col min="7" max="7" width="29.14062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SUM(H2)</f>
        <v>0</v>
      </c>
      <c r="F1" s="38" t="s">
        <v>28</v>
      </c>
      <c r="G1" s="47" t="s">
        <v>29</v>
      </c>
      <c r="H1" s="47" t="s">
        <v>30</v>
      </c>
    </row>
    <row r="2" spans="1:8" ht="20.25">
      <c r="A2" s="40" t="s">
        <v>25</v>
      </c>
      <c r="B2" s="41">
        <v>10</v>
      </c>
      <c r="C2" s="42"/>
      <c r="E2" s="43" t="s">
        <v>45</v>
      </c>
      <c r="F2" s="44">
        <v>252</v>
      </c>
      <c r="G2" s="48">
        <f>'exercise 5'!F2</f>
        <v>0</v>
      </c>
      <c r="H2" s="49">
        <f>IF(G2="","",IF(AND(ISNUMBER(F2),ISNUMBER(G2)),IF(ABS(G2-F2)&lt;1,1,0),0))</f>
        <v>0</v>
      </c>
    </row>
    <row r="3" spans="1:2" ht="15.75">
      <c r="A3" s="40" t="s">
        <v>40</v>
      </c>
      <c r="B3" s="41">
        <v>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6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1.421875" style="39" bestFit="1" customWidth="1"/>
    <col min="6" max="6" width="28.2812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6.5" thickBot="1">
      <c r="A2" s="40" t="s">
        <v>25</v>
      </c>
      <c r="B2" s="41">
        <v>4</v>
      </c>
      <c r="C2" s="42"/>
      <c r="E2" s="43" t="s">
        <v>47</v>
      </c>
      <c r="F2" s="45"/>
    </row>
    <row r="3" spans="1:2" ht="15.75">
      <c r="A3" s="40" t="s">
        <v>43</v>
      </c>
      <c r="B3" s="41">
        <v>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06720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68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9" bestFit="1" customWidth="1"/>
    <col min="2" max="2" width="9.00390625" style="39" customWidth="1"/>
    <col min="3" max="3" width="11.140625" style="39" customWidth="1"/>
    <col min="4" max="4" width="9.140625" style="39" customWidth="1"/>
    <col min="5" max="5" width="31.421875" style="39" bestFit="1" customWidth="1"/>
    <col min="6" max="6" width="30.8515625" style="39" customWidth="1"/>
    <col min="7" max="7" width="29.14062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SUM(H2)</f>
        <v>0</v>
      </c>
      <c r="F1" s="38" t="s">
        <v>28</v>
      </c>
      <c r="G1" s="47" t="s">
        <v>29</v>
      </c>
      <c r="H1" s="47" t="s">
        <v>30</v>
      </c>
    </row>
    <row r="2" spans="1:8" ht="15.75">
      <c r="A2" s="40" t="s">
        <v>25</v>
      </c>
      <c r="B2" s="41">
        <v>4</v>
      </c>
      <c r="C2" s="42"/>
      <c r="E2" s="43" t="s">
        <v>47</v>
      </c>
      <c r="F2" s="44">
        <v>84</v>
      </c>
      <c r="G2" s="48">
        <f>'exercise 6'!F2</f>
        <v>0</v>
      </c>
      <c r="H2" s="49">
        <f>IF(G2="","",IF(AND(ISNUMBER(F2),ISNUMBER(G2)),IF(ABS(G2-F2)&lt;1,1,0),0))</f>
        <v>0</v>
      </c>
    </row>
    <row r="3" spans="1:2" ht="15.75">
      <c r="A3" s="40" t="s">
        <v>43</v>
      </c>
      <c r="B3" s="41">
        <v>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0672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6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6.421875" style="39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40" t="s">
        <v>49</v>
      </c>
      <c r="B2" s="41" t="s">
        <v>50</v>
      </c>
      <c r="C2" s="42"/>
      <c r="E2" s="43" t="s">
        <v>53</v>
      </c>
      <c r="F2" s="54"/>
    </row>
    <row r="3" spans="1:6" ht="15.75">
      <c r="A3" s="40" t="s">
        <v>51</v>
      </c>
      <c r="B3" s="41">
        <v>3</v>
      </c>
      <c r="C3" s="53"/>
      <c r="E3" s="43" t="s">
        <v>54</v>
      </c>
      <c r="F3" s="55"/>
    </row>
    <row r="4" spans="1:6" ht="15.75">
      <c r="A4" s="40" t="s">
        <v>52</v>
      </c>
      <c r="B4" s="41">
        <v>12</v>
      </c>
      <c r="C4" s="53"/>
      <c r="E4" s="43" t="s">
        <v>55</v>
      </c>
      <c r="F4" s="55"/>
    </row>
    <row r="5" spans="5:6" ht="16.5" thickBot="1">
      <c r="E5" s="43" t="s">
        <v>56</v>
      </c>
      <c r="F5" s="5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66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4.421875" style="39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SUM(H2:H4)+2*H5</f>
        <v>0</v>
      </c>
      <c r="F1" s="38" t="s">
        <v>28</v>
      </c>
      <c r="G1" s="47" t="s">
        <v>29</v>
      </c>
      <c r="H1" s="47" t="s">
        <v>30</v>
      </c>
    </row>
    <row r="2" spans="1:8" ht="15.75">
      <c r="A2" s="40" t="s">
        <v>49</v>
      </c>
      <c r="B2" s="41" t="s">
        <v>50</v>
      </c>
      <c r="C2" s="42"/>
      <c r="E2" s="43" t="s">
        <v>53</v>
      </c>
      <c r="F2" s="52">
        <v>0.3666666666666667</v>
      </c>
      <c r="G2" s="49">
        <f>'exercise 7'!F2</f>
        <v>0</v>
      </c>
      <c r="H2" s="49">
        <f>IF(G2="","",IF(AND(ISNUMBER(F2),ISNUMBER(G2)),IF(ABS(G2-F2)&lt;0.001,1,0),0))</f>
        <v>0</v>
      </c>
    </row>
    <row r="3" spans="1:8" ht="15.75">
      <c r="A3" s="40" t="s">
        <v>51</v>
      </c>
      <c r="B3" s="41">
        <v>3</v>
      </c>
      <c r="C3" s="53"/>
      <c r="E3" s="43" t="s">
        <v>54</v>
      </c>
      <c r="F3" s="52">
        <v>0.6222222222222222</v>
      </c>
      <c r="G3" s="49">
        <f>'exercise 7'!F3</f>
        <v>0</v>
      </c>
      <c r="H3" s="49">
        <f>IF(G3="","",IF(AND(ISNUMBER(F3),ISNUMBER(G3)),IF(ABS(G3-F3)&lt;0.001,1,0),0))</f>
        <v>0</v>
      </c>
    </row>
    <row r="4" spans="1:8" ht="15.75">
      <c r="A4" s="40" t="s">
        <v>52</v>
      </c>
      <c r="B4" s="41">
        <v>12</v>
      </c>
      <c r="C4" s="53"/>
      <c r="E4" s="43" t="s">
        <v>55</v>
      </c>
      <c r="F4" s="52">
        <v>9.12</v>
      </c>
      <c r="G4" s="49">
        <f>'exercise 7'!F4</f>
        <v>0</v>
      </c>
      <c r="H4" s="49">
        <f>IF(G4="","",IF(AND(ISNUMBER(F4),ISNUMBER(G4)),IF(ABS(G4-F4)&lt;0.001,1,0),0))</f>
        <v>0</v>
      </c>
    </row>
    <row r="5" spans="5:8" ht="15.75">
      <c r="E5" s="43" t="s">
        <v>56</v>
      </c>
      <c r="F5" s="52">
        <v>0.5777777777777777</v>
      </c>
      <c r="G5" s="49">
        <f>'exercise 7'!F5</f>
        <v>0</v>
      </c>
      <c r="H5" s="49">
        <f>IF(G5="","",IF(AND(ISNUMBER(F5),ISNUMBER(G5)),IF(ABS(G5-F5)&lt;0.001,1,0),0))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6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6.421875" style="39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40" t="s">
        <v>49</v>
      </c>
      <c r="B2" s="41" t="s">
        <v>58</v>
      </c>
      <c r="C2" s="42"/>
      <c r="E2" s="43" t="s">
        <v>61</v>
      </c>
      <c r="F2" s="54"/>
    </row>
    <row r="3" spans="1:6" ht="15.75">
      <c r="A3" s="40" t="s">
        <v>59</v>
      </c>
      <c r="B3" s="41">
        <v>149</v>
      </c>
      <c r="C3" s="53"/>
      <c r="E3" s="43" t="s">
        <v>62</v>
      </c>
      <c r="F3" s="55"/>
    </row>
    <row r="4" spans="1:6" ht="15.75">
      <c r="A4" s="40" t="s">
        <v>60</v>
      </c>
      <c r="B4" s="41">
        <v>7</v>
      </c>
      <c r="C4" s="53"/>
      <c r="E4" s="43" t="s">
        <v>63</v>
      </c>
      <c r="F4" s="55"/>
    </row>
    <row r="5" spans="5:6" ht="16.5" thickBot="1">
      <c r="E5" s="43" t="s">
        <v>64</v>
      </c>
      <c r="F5" s="56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64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4.421875" style="39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SUM(H2:H4)+2*H5</f>
        <v>0</v>
      </c>
      <c r="F1" s="38" t="s">
        <v>28</v>
      </c>
      <c r="G1" s="47" t="s">
        <v>29</v>
      </c>
      <c r="H1" s="47" t="s">
        <v>30</v>
      </c>
    </row>
    <row r="2" spans="1:8" ht="15.75">
      <c r="A2" s="40" t="s">
        <v>49</v>
      </c>
      <c r="B2" s="41" t="s">
        <v>58</v>
      </c>
      <c r="C2" s="42"/>
      <c r="E2" s="43" t="s">
        <v>61</v>
      </c>
      <c r="F2" s="52">
        <v>0.9970845564538791</v>
      </c>
      <c r="G2" s="49">
        <f>'exercise 8'!F2</f>
        <v>0</v>
      </c>
      <c r="H2" s="49">
        <f>IF(G2="","",IF(AND(ISNUMBER(F2),ISNUMBER(G2)),IF(ABS(G2-F2)&lt;0.001,1,0),0))</f>
        <v>0</v>
      </c>
    </row>
    <row r="3" spans="1:8" ht="15.75">
      <c r="A3" s="40" t="s">
        <v>59</v>
      </c>
      <c r="B3" s="41">
        <v>149</v>
      </c>
      <c r="C3" s="53"/>
      <c r="E3" s="43" t="s">
        <v>62</v>
      </c>
      <c r="F3" s="52">
        <v>0.015497267605699472</v>
      </c>
      <c r="G3" s="49">
        <f>'exercise 8'!F3</f>
        <v>0</v>
      </c>
      <c r="H3" s="49">
        <f>IF(G3="","",IF(AND(ISNUMBER(F3),ISNUMBER(G3)),IF(ABS(G3-F3)&lt;0.001,1,0),0))</f>
        <v>0</v>
      </c>
    </row>
    <row r="4" spans="1:8" ht="15.75">
      <c r="A4" s="40" t="s">
        <v>60</v>
      </c>
      <c r="B4" s="41">
        <v>7</v>
      </c>
      <c r="C4" s="53"/>
      <c r="E4" s="43" t="s">
        <v>63</v>
      </c>
      <c r="F4" s="52">
        <v>150.7734297219506</v>
      </c>
      <c r="G4" s="49">
        <f>'exercise 8'!F4</f>
        <v>0</v>
      </c>
      <c r="H4" s="49">
        <f>IF(G4="","",IF(AND(ISNUMBER(F4),ISNUMBER(G4)),IF(ABS(G4-F4)&lt;0.001,1,0),0))</f>
        <v>0</v>
      </c>
    </row>
    <row r="5" spans="5:8" ht="15.75">
      <c r="E5" s="43" t="s">
        <v>64</v>
      </c>
      <c r="F5" s="52">
        <v>0.9852457630858211</v>
      </c>
      <c r="G5" s="49">
        <f>'exercise 8'!F5</f>
        <v>0</v>
      </c>
      <c r="H5" s="49">
        <f>IF(G5="","",IF(AND(ISNUMBER(F5),ISNUMBER(G5)),IF(ABS(G5-F5)&lt;0.001,1,0),0))</f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3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6.421875" style="39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40" t="s">
        <v>49</v>
      </c>
      <c r="B2" s="41" t="s">
        <v>68</v>
      </c>
      <c r="C2" s="42"/>
      <c r="E2" s="43" t="s">
        <v>69</v>
      </c>
      <c r="F2" s="54"/>
    </row>
    <row r="3" spans="1:6" ht="15.75">
      <c r="A3" s="40" t="s">
        <v>67</v>
      </c>
      <c r="B3" s="41">
        <v>22</v>
      </c>
      <c r="C3" s="53"/>
      <c r="E3" s="43" t="s">
        <v>70</v>
      </c>
      <c r="F3" s="55"/>
    </row>
    <row r="4" spans="5:6" ht="15.75">
      <c r="E4" s="43" t="s">
        <v>55</v>
      </c>
      <c r="F4" s="55"/>
    </row>
    <row r="5" spans="5:6" ht="16.5" thickBot="1">
      <c r="E5" s="43" t="s">
        <v>71</v>
      </c>
      <c r="F5" s="56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62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4.421875" style="39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SUM(H2:H4)+2*H5</f>
        <v>0</v>
      </c>
      <c r="F1" s="38" t="s">
        <v>28</v>
      </c>
      <c r="G1" s="47" t="s">
        <v>29</v>
      </c>
      <c r="H1" s="47" t="s">
        <v>30</v>
      </c>
    </row>
    <row r="2" spans="1:8" ht="15.75">
      <c r="A2" s="40" t="s">
        <v>49</v>
      </c>
      <c r="B2" s="41" t="s">
        <v>68</v>
      </c>
      <c r="C2" s="42"/>
      <c r="E2" s="43" t="s">
        <v>69</v>
      </c>
      <c r="F2" s="52">
        <v>0.2970747403282735</v>
      </c>
      <c r="G2" s="49">
        <f>'exercise 9'!F2</f>
        <v>0</v>
      </c>
      <c r="H2" s="49">
        <f>IF(G2="","",IF(AND(ISNUMBER(F2),ISNUMBER(G2)),IF(ABS(G2-F2)&lt;0.001,1,0),0))</f>
        <v>0</v>
      </c>
    </row>
    <row r="3" spans="1:8" ht="15.75">
      <c r="A3" s="40" t="s">
        <v>67</v>
      </c>
      <c r="B3" s="41">
        <v>22</v>
      </c>
      <c r="C3" s="53"/>
      <c r="E3" s="43" t="s">
        <v>70</v>
      </c>
      <c r="F3" s="52">
        <v>0.6260273318972589</v>
      </c>
      <c r="G3" s="49">
        <f>'exercise 9'!F3</f>
        <v>0</v>
      </c>
      <c r="H3" s="49">
        <f>IF(G3="","",IF(AND(ISNUMBER(F3),ISNUMBER(G3)),IF(ABS(G3-F3)&lt;0.001,1,0),0))</f>
        <v>0</v>
      </c>
    </row>
    <row r="4" spans="5:8" ht="15.75">
      <c r="E4" s="43" t="s">
        <v>55</v>
      </c>
      <c r="F4" s="52">
        <v>24.53147353351835</v>
      </c>
      <c r="G4" s="49">
        <f>'exercise 9'!F4</f>
        <v>0</v>
      </c>
      <c r="H4" s="49">
        <f>IF(G4="","",IF(AND(ISNUMBER(F4),ISNUMBER(G4)),IF(ABS(G4-F4)&lt;0.001,1,0),0))</f>
        <v>0</v>
      </c>
    </row>
    <row r="5" spans="5:8" ht="15.75">
      <c r="E5" s="43" t="s">
        <v>71</v>
      </c>
      <c r="F5" s="52">
        <v>0.22036466458277293</v>
      </c>
      <c r="G5" s="49">
        <f>'exercise 9'!F5</f>
        <v>0</v>
      </c>
      <c r="H5" s="49">
        <f>IF(G5="","",IF(AND(ISNUMBER(F5),ISNUMBER(G5)),IF(ABS(G5-F5)&lt;0.001,1,0),0))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9"/>
  <dimension ref="A1:F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2.8515625" style="39" bestFit="1" customWidth="1"/>
    <col min="6" max="6" width="28.2812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9.5" thickBot="1">
      <c r="A2" s="40" t="s">
        <v>25</v>
      </c>
      <c r="B2" s="41">
        <v>11</v>
      </c>
      <c r="C2" s="42"/>
      <c r="E2" s="43" t="s">
        <v>26</v>
      </c>
      <c r="F2" s="45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61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6.421875" style="39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40" t="s">
        <v>49</v>
      </c>
      <c r="B2" s="41" t="s">
        <v>66</v>
      </c>
      <c r="C2" s="42"/>
      <c r="E2" s="43" t="s">
        <v>73</v>
      </c>
      <c r="F2" s="54"/>
    </row>
    <row r="3" spans="1:6" ht="15.75">
      <c r="A3" s="40" t="s">
        <v>67</v>
      </c>
      <c r="B3" s="41">
        <v>30</v>
      </c>
      <c r="C3" s="53"/>
      <c r="E3" s="43" t="s">
        <v>74</v>
      </c>
      <c r="F3" s="55"/>
    </row>
    <row r="4" spans="5:6" ht="15.75">
      <c r="E4" s="43" t="s">
        <v>75</v>
      </c>
      <c r="F4" s="55"/>
    </row>
    <row r="5" spans="5:6" ht="16.5" thickBot="1">
      <c r="E5" s="43" t="s">
        <v>76</v>
      </c>
      <c r="F5" s="56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60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4.421875" style="39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SUM(H2:H4)+2*H5</f>
        <v>0</v>
      </c>
      <c r="F1" s="38" t="s">
        <v>28</v>
      </c>
      <c r="G1" s="47" t="s">
        <v>29</v>
      </c>
      <c r="H1" s="47" t="s">
        <v>30</v>
      </c>
    </row>
    <row r="2" spans="1:8" ht="15.75">
      <c r="A2" s="40" t="s">
        <v>49</v>
      </c>
      <c r="B2" s="41" t="s">
        <v>66</v>
      </c>
      <c r="C2" s="42"/>
      <c r="E2" s="43" t="s">
        <v>73</v>
      </c>
      <c r="F2" s="52">
        <v>0.014290693481919102</v>
      </c>
      <c r="G2" s="49">
        <f>'exercise 10'!F2</f>
        <v>0</v>
      </c>
      <c r="H2" s="49">
        <f>IF(G2="","",IF(AND(ISNUMBER(F2),ISNUMBER(G2)),IF(ABS(G2-F2)&lt;0.001,1,0),0))</f>
        <v>0</v>
      </c>
    </row>
    <row r="3" spans="1:8" ht="15.75">
      <c r="A3" s="40" t="s">
        <v>67</v>
      </c>
      <c r="B3" s="41">
        <v>30</v>
      </c>
      <c r="C3" s="53"/>
      <c r="E3" s="43" t="s">
        <v>74</v>
      </c>
      <c r="F3" s="52">
        <v>0.9664585395806639</v>
      </c>
      <c r="G3" s="49">
        <f>'exercise 10'!F3</f>
        <v>0</v>
      </c>
      <c r="H3" s="49">
        <f>IF(G3="","",IF(AND(ISNUMBER(F3),ISNUMBER(G3)),IF(ABS(G3-F3)&lt;0.001,1,0),0))</f>
        <v>0</v>
      </c>
    </row>
    <row r="4" spans="5:8" ht="15.75">
      <c r="E4" s="43" t="s">
        <v>75</v>
      </c>
      <c r="F4" s="52">
        <v>-0.5300190039443857</v>
      </c>
      <c r="G4" s="49">
        <f>'exercise 10'!F4</f>
        <v>0</v>
      </c>
      <c r="H4" s="49">
        <f>IF(G4="","",IF(AND(ISNUMBER(F4),ISNUMBER(G4)),IF(ABS(G4-F4)&lt;0.001,1,0),0))</f>
        <v>0</v>
      </c>
    </row>
    <row r="5" spans="5:8" ht="15.75">
      <c r="E5" s="43" t="s">
        <v>76</v>
      </c>
      <c r="F5" s="52">
        <v>0.4913504339992779</v>
      </c>
      <c r="G5" s="49">
        <f>'exercise 10'!F5</f>
        <v>0</v>
      </c>
      <c r="H5" s="49">
        <f>IF(G5="","",IF(AND(ISNUMBER(F5),ISNUMBER(G5)),IF(ABS(G5-F5)&lt;0.001,1,0),0))</f>
        <v>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59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6.421875" style="39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40" t="s">
        <v>49</v>
      </c>
      <c r="B2" s="41" t="s">
        <v>78</v>
      </c>
      <c r="C2" s="42"/>
      <c r="E2" s="43" t="s">
        <v>81</v>
      </c>
      <c r="F2" s="54"/>
    </row>
    <row r="3" spans="1:6" ht="18.75">
      <c r="A3" s="40" t="s">
        <v>79</v>
      </c>
      <c r="B3" s="41">
        <v>22</v>
      </c>
      <c r="C3" s="53"/>
      <c r="E3" s="43" t="s">
        <v>82</v>
      </c>
      <c r="F3" s="55"/>
    </row>
    <row r="4" spans="1:6" ht="18.75">
      <c r="A4" s="40" t="s">
        <v>80</v>
      </c>
      <c r="B4" s="41">
        <v>6</v>
      </c>
      <c r="C4" s="53"/>
      <c r="E4" s="43" t="s">
        <v>55</v>
      </c>
      <c r="F4" s="55"/>
    </row>
    <row r="5" spans="5:6" ht="16.5" thickBot="1">
      <c r="E5" s="43" t="s">
        <v>83</v>
      </c>
      <c r="F5" s="56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58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34.421875" style="39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SUM(H2:H4)+2*H5</f>
        <v>0</v>
      </c>
      <c r="F1" s="38" t="s">
        <v>28</v>
      </c>
      <c r="G1" s="47" t="s">
        <v>29</v>
      </c>
      <c r="H1" s="47" t="s">
        <v>30</v>
      </c>
    </row>
    <row r="2" spans="1:8" ht="15.75">
      <c r="A2" s="40" t="s">
        <v>49</v>
      </c>
      <c r="B2" s="41" t="s">
        <v>78</v>
      </c>
      <c r="C2" s="42"/>
      <c r="E2" s="43" t="s">
        <v>81</v>
      </c>
      <c r="F2" s="52">
        <v>0.9827286310262046</v>
      </c>
      <c r="G2" s="49">
        <f>'exercise 11'!F2</f>
        <v>0</v>
      </c>
      <c r="H2" s="49">
        <f>IF(G2="","",IF(AND(ISNUMBER(F2),ISNUMBER(G2)),IF(ABS(G2-F2)&lt;0.001,1,0),0))</f>
        <v>0</v>
      </c>
    </row>
    <row r="3" spans="1:8" ht="18.75">
      <c r="A3" s="40" t="s">
        <v>79</v>
      </c>
      <c r="B3" s="41">
        <v>22</v>
      </c>
      <c r="C3" s="53"/>
      <c r="E3" s="43" t="s">
        <v>82</v>
      </c>
      <c r="F3" s="52">
        <v>0.677305881842839</v>
      </c>
      <c r="G3" s="49">
        <f>'exercise 11'!F3</f>
        <v>0</v>
      </c>
      <c r="H3" s="49">
        <f>IF(G3="","",IF(AND(ISNUMBER(F3),ISNUMBER(G3)),IF(ABS(G3-F3)&lt;0.001,1,0),0))</f>
        <v>0</v>
      </c>
    </row>
    <row r="4" spans="1:8" ht="18.75">
      <c r="A4" s="40" t="s">
        <v>80</v>
      </c>
      <c r="B4" s="41">
        <v>6</v>
      </c>
      <c r="C4" s="53"/>
      <c r="E4" s="43" t="s">
        <v>55</v>
      </c>
      <c r="F4" s="52">
        <v>1.508165795637192</v>
      </c>
      <c r="G4" s="49">
        <f>'exercise 11'!F4</f>
        <v>0</v>
      </c>
      <c r="H4" s="49">
        <f>IF(G4="","",IF(AND(ISNUMBER(F4),ISNUMBER(G4)),IF(ABS(G4-F4)&lt;0.001,1,0),0))</f>
        <v>0</v>
      </c>
    </row>
    <row r="5" spans="5:8" ht="15.75">
      <c r="E5" s="43" t="s">
        <v>83</v>
      </c>
      <c r="F5" s="52">
        <v>0.7360868113745014</v>
      </c>
      <c r="G5" s="49">
        <f>'exercise 11'!F5</f>
        <v>0</v>
      </c>
      <c r="H5" s="49">
        <f>IF(G5="","",IF(AND(ISNUMBER(F5),ISNUMBER(G5)),IF(ABS(G5-F5)&lt;0.001,1,0),0))</f>
        <v>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57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57421875" style="39" bestFit="1" customWidth="1"/>
    <col min="3" max="3" width="13.421875" style="39" customWidth="1"/>
    <col min="4" max="4" width="9.140625" style="39" customWidth="1"/>
    <col min="5" max="5" width="44.710937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57"/>
      <c r="B2" s="40" t="s">
        <v>85</v>
      </c>
      <c r="C2" s="58">
        <v>0.95</v>
      </c>
      <c r="E2" s="39" t="s">
        <v>86</v>
      </c>
      <c r="F2" s="54"/>
    </row>
    <row r="3" spans="1:6" ht="16.5" thickBot="1">
      <c r="A3" s="57"/>
      <c r="B3" s="40" t="s">
        <v>87</v>
      </c>
      <c r="C3" s="41" t="s">
        <v>58</v>
      </c>
      <c r="E3" s="39" t="s">
        <v>88</v>
      </c>
      <c r="F3" s="56"/>
    </row>
    <row r="4" spans="1:3" ht="18.75">
      <c r="A4" s="57"/>
      <c r="B4" s="40" t="s">
        <v>89</v>
      </c>
      <c r="C4" s="41">
        <v>25</v>
      </c>
    </row>
    <row r="5" spans="1:3" ht="15.75">
      <c r="A5" s="57"/>
      <c r="B5" s="40" t="s">
        <v>90</v>
      </c>
      <c r="C5" s="41">
        <v>26</v>
      </c>
    </row>
    <row r="6" spans="1:3" ht="15.75">
      <c r="A6" s="57"/>
      <c r="B6" s="40" t="s">
        <v>91</v>
      </c>
      <c r="C6" s="41">
        <v>195.7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56"/>
  <dimension ref="A1:H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44.8515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SUM(H2:H3)*2</f>
        <v>0</v>
      </c>
      <c r="F1" s="38" t="s">
        <v>28</v>
      </c>
      <c r="G1" s="47" t="s">
        <v>29</v>
      </c>
      <c r="H1" s="47" t="s">
        <v>30</v>
      </c>
    </row>
    <row r="2" spans="1:8" ht="15.75">
      <c r="A2" s="57"/>
      <c r="B2" s="40" t="s">
        <v>85</v>
      </c>
      <c r="C2" s="58">
        <v>0.95</v>
      </c>
      <c r="E2" s="39" t="s">
        <v>86</v>
      </c>
      <c r="F2" s="52">
        <v>193.77809719170983</v>
      </c>
      <c r="G2" s="49">
        <f>'exercise 12'!F2</f>
        <v>0</v>
      </c>
      <c r="H2" s="49">
        <f>IF(G2="","",IF(AND(ISNUMBER(F2),ISNUMBER(G2)),IF(ABS(G2-F2)&lt;0.001,1,0),0))</f>
        <v>0</v>
      </c>
    </row>
    <row r="3" spans="1:8" ht="15.75">
      <c r="A3" s="57"/>
      <c r="B3" s="40" t="s">
        <v>87</v>
      </c>
      <c r="C3" s="41" t="s">
        <v>58</v>
      </c>
      <c r="E3" s="39" t="s">
        <v>88</v>
      </c>
      <c r="F3" s="52">
        <v>197.62190280829014</v>
      </c>
      <c r="G3" s="49">
        <f>'exercise 12'!F3</f>
        <v>0</v>
      </c>
      <c r="H3" s="49">
        <f>IF(G3="","",IF(AND(ISNUMBER(F3),ISNUMBER(G3)),IF(ABS(G3-F3)&lt;0.001,1,0),0))</f>
        <v>0</v>
      </c>
    </row>
    <row r="4" spans="1:3" ht="18.75">
      <c r="A4" s="57"/>
      <c r="B4" s="40" t="s">
        <v>89</v>
      </c>
      <c r="C4" s="41">
        <v>25</v>
      </c>
    </row>
    <row r="5" spans="1:3" ht="15.75">
      <c r="A5" s="57"/>
      <c r="B5" s="40" t="s">
        <v>90</v>
      </c>
      <c r="C5" s="41">
        <v>26</v>
      </c>
    </row>
    <row r="6" spans="1:3" ht="15.75">
      <c r="A6" s="57"/>
      <c r="B6" s="40" t="s">
        <v>91</v>
      </c>
      <c r="C6" s="41">
        <v>195.7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55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57421875" style="39" bestFit="1" customWidth="1"/>
    <col min="3" max="3" width="13.421875" style="39" customWidth="1"/>
    <col min="4" max="4" width="9.140625" style="39" customWidth="1"/>
    <col min="5" max="5" width="44.710937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57"/>
      <c r="B2" s="40" t="s">
        <v>85</v>
      </c>
      <c r="C2" s="58">
        <v>0.9</v>
      </c>
      <c r="E2" s="39" t="s">
        <v>86</v>
      </c>
      <c r="F2" s="54"/>
    </row>
    <row r="3" spans="1:6" ht="16.5" thickBot="1">
      <c r="A3" s="57"/>
      <c r="B3" s="40" t="s">
        <v>87</v>
      </c>
      <c r="C3" s="41" t="s">
        <v>58</v>
      </c>
      <c r="E3" s="39" t="s">
        <v>88</v>
      </c>
      <c r="F3" s="56"/>
    </row>
    <row r="4" spans="1:3" ht="18.75">
      <c r="A4" s="57"/>
      <c r="B4" s="40" t="s">
        <v>93</v>
      </c>
      <c r="C4" s="41">
        <v>33.64</v>
      </c>
    </row>
    <row r="5" spans="1:3" ht="15.75">
      <c r="A5" s="57"/>
      <c r="B5" s="40" t="s">
        <v>90</v>
      </c>
      <c r="C5" s="41">
        <v>11</v>
      </c>
    </row>
    <row r="6" spans="1:3" ht="15.75">
      <c r="A6" s="57"/>
      <c r="B6" s="40" t="s">
        <v>91</v>
      </c>
      <c r="C6" s="41">
        <v>177.2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54"/>
  <dimension ref="A1:H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44.8515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SUM(H2:H3)*2</f>
        <v>0</v>
      </c>
      <c r="F1" s="38" t="s">
        <v>28</v>
      </c>
      <c r="G1" s="47" t="s">
        <v>29</v>
      </c>
      <c r="H1" s="47" t="s">
        <v>30</v>
      </c>
    </row>
    <row r="2" spans="1:8" ht="15.75">
      <c r="A2" s="57"/>
      <c r="B2" s="40" t="s">
        <v>85</v>
      </c>
      <c r="C2" s="58">
        <v>0.9</v>
      </c>
      <c r="E2" s="39" t="s">
        <v>86</v>
      </c>
      <c r="F2" s="52">
        <v>174.0304300132734</v>
      </c>
      <c r="G2" s="49">
        <f>'exercise 13'!F2</f>
        <v>0</v>
      </c>
      <c r="H2" s="49">
        <f>IF(G2="","",IF(AND(ISNUMBER(F2),ISNUMBER(G2)),IF(ABS(G2-F2)&lt;0.001,1,0),0))</f>
        <v>0</v>
      </c>
    </row>
    <row r="3" spans="1:8" ht="15.75">
      <c r="A3" s="57"/>
      <c r="B3" s="40" t="s">
        <v>87</v>
      </c>
      <c r="C3" s="41" t="s">
        <v>58</v>
      </c>
      <c r="E3" s="39" t="s">
        <v>88</v>
      </c>
      <c r="F3" s="52">
        <v>180.3695699867266</v>
      </c>
      <c r="G3" s="49">
        <f>'exercise 13'!F3</f>
        <v>0</v>
      </c>
      <c r="H3" s="49">
        <f>IF(G3="","",IF(AND(ISNUMBER(F3),ISNUMBER(G3)),IF(ABS(G3-F3)&lt;0.001,1,0),0))</f>
        <v>0</v>
      </c>
    </row>
    <row r="4" spans="1:3" ht="18.75">
      <c r="A4" s="57"/>
      <c r="B4" s="40" t="s">
        <v>93</v>
      </c>
      <c r="C4" s="41">
        <v>33.64</v>
      </c>
    </row>
    <row r="5" spans="1:3" ht="15.75">
      <c r="A5" s="57"/>
      <c r="B5" s="40" t="s">
        <v>90</v>
      </c>
      <c r="C5" s="41">
        <v>11</v>
      </c>
    </row>
    <row r="6" spans="1:3" ht="15.75">
      <c r="A6" s="57"/>
      <c r="B6" s="40" t="s">
        <v>91</v>
      </c>
      <c r="C6" s="41">
        <v>177.2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usz53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57421875" style="39" bestFit="1" customWidth="1"/>
    <col min="3" max="3" width="13.421875" style="39" customWidth="1"/>
    <col min="4" max="4" width="9.140625" style="39" customWidth="1"/>
    <col min="5" max="5" width="47.42187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57"/>
      <c r="B2" s="40" t="s">
        <v>85</v>
      </c>
      <c r="C2" s="58">
        <v>0.98</v>
      </c>
      <c r="E2" s="39" t="s">
        <v>95</v>
      </c>
      <c r="F2" s="54"/>
    </row>
    <row r="3" spans="1:6" ht="16.5" thickBot="1">
      <c r="A3" s="57"/>
      <c r="B3" s="40" t="s">
        <v>87</v>
      </c>
      <c r="C3" s="41" t="s">
        <v>58</v>
      </c>
      <c r="E3" s="39" t="s">
        <v>96</v>
      </c>
      <c r="F3" s="56"/>
    </row>
    <row r="4" spans="1:3" ht="18.75">
      <c r="A4" s="57"/>
      <c r="B4" s="40" t="s">
        <v>93</v>
      </c>
      <c r="C4" s="41">
        <v>104.04</v>
      </c>
    </row>
    <row r="5" spans="1:3" ht="15.75">
      <c r="A5" s="57"/>
      <c r="B5" s="40" t="s">
        <v>90</v>
      </c>
      <c r="C5" s="41">
        <v>34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usz52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47.5742187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SUM(H2:H3)*2</f>
        <v>0</v>
      </c>
      <c r="F1" s="38" t="s">
        <v>28</v>
      </c>
      <c r="G1" s="47" t="s">
        <v>29</v>
      </c>
      <c r="H1" s="47" t="s">
        <v>30</v>
      </c>
    </row>
    <row r="2" spans="1:8" ht="15.75">
      <c r="A2" s="57"/>
      <c r="B2" s="40" t="s">
        <v>85</v>
      </c>
      <c r="C2" s="58">
        <v>0.98</v>
      </c>
      <c r="E2" s="39" t="s">
        <v>95</v>
      </c>
      <c r="F2" s="52">
        <v>62.67980215744219</v>
      </c>
      <c r="G2" s="49">
        <f>'exercise 14'!F2</f>
        <v>0</v>
      </c>
      <c r="H2" s="49">
        <f>IF(G2="","",IF(AND(ISNUMBER(F2),ISNUMBER(G2)),IF(ABS(G2-F2)&lt;0.001,1,0),0))</f>
        <v>0</v>
      </c>
    </row>
    <row r="3" spans="1:8" ht="15.75">
      <c r="A3" s="57"/>
      <c r="B3" s="40" t="s">
        <v>87</v>
      </c>
      <c r="C3" s="41" t="s">
        <v>58</v>
      </c>
      <c r="E3" s="39" t="s">
        <v>96</v>
      </c>
      <c r="F3" s="52">
        <v>201.09041720312254</v>
      </c>
      <c r="G3" s="49">
        <f>'exercise 14'!F3</f>
        <v>0</v>
      </c>
      <c r="H3" s="49">
        <f>IF(G3="","",IF(AND(ISNUMBER(F3),ISNUMBER(G3)),IF(ABS(G3-F3)&lt;0.001,1,0),0))</f>
        <v>0</v>
      </c>
    </row>
    <row r="4" spans="1:3" ht="18.75">
      <c r="A4" s="57"/>
      <c r="B4" s="40" t="s">
        <v>93</v>
      </c>
      <c r="C4" s="41">
        <v>104.04</v>
      </c>
    </row>
    <row r="5" spans="1:3" ht="15.75">
      <c r="A5" s="57"/>
      <c r="B5" s="40" t="s">
        <v>90</v>
      </c>
      <c r="C5" s="41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8"/>
  <dimension ref="A1:H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4.421875" style="39" customWidth="1"/>
    <col min="6" max="6" width="30.8515625" style="39" customWidth="1"/>
    <col min="7" max="7" width="29.14062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SUM(H2)</f>
        <v>0</v>
      </c>
      <c r="F1" s="38" t="s">
        <v>28</v>
      </c>
      <c r="G1" s="47" t="s">
        <v>29</v>
      </c>
      <c r="H1" s="47" t="s">
        <v>30</v>
      </c>
    </row>
    <row r="2" spans="1:8" ht="18.75">
      <c r="A2" s="40" t="s">
        <v>25</v>
      </c>
      <c r="B2" s="41">
        <v>11</v>
      </c>
      <c r="C2" s="42"/>
      <c r="E2" s="43" t="s">
        <v>26</v>
      </c>
      <c r="F2" s="44">
        <v>39916800</v>
      </c>
      <c r="G2" s="48">
        <f>'exercise 1'!F2</f>
        <v>0</v>
      </c>
      <c r="H2" s="49">
        <f>IF(G2="","",IF(AND(ISNUMBER(F2),ISNUMBER(G2)),IF(ABS(G2-F2)&lt;1,1,0),0))</f>
        <v>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usz51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49.5742187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5.75">
      <c r="A2" s="57"/>
      <c r="B2" s="40" t="s">
        <v>85</v>
      </c>
      <c r="C2" s="58">
        <v>0.95</v>
      </c>
      <c r="E2" s="39" t="s">
        <v>98</v>
      </c>
      <c r="F2" s="54"/>
    </row>
    <row r="3" spans="1:6" ht="16.5" thickBot="1">
      <c r="A3" s="57"/>
      <c r="B3" s="40" t="s">
        <v>99</v>
      </c>
      <c r="C3" s="41">
        <v>0.515</v>
      </c>
      <c r="E3" s="39" t="s">
        <v>100</v>
      </c>
      <c r="F3" s="56"/>
    </row>
    <row r="4" spans="1:3" ht="15.75">
      <c r="A4" s="57"/>
      <c r="B4" s="40" t="s">
        <v>90</v>
      </c>
      <c r="C4" s="41">
        <v>427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usz50"/>
  <dimension ref="A1:H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2.421875" style="39" bestFit="1" customWidth="1"/>
    <col min="3" max="3" width="13.421875" style="39" customWidth="1"/>
    <col min="4" max="4" width="9.140625" style="39" customWidth="1"/>
    <col min="5" max="5" width="49.42187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SUM(H2:H3)*2</f>
        <v>0</v>
      </c>
      <c r="F1" s="38" t="s">
        <v>28</v>
      </c>
      <c r="G1" s="47" t="s">
        <v>29</v>
      </c>
      <c r="H1" s="47" t="s">
        <v>30</v>
      </c>
    </row>
    <row r="2" spans="1:8" ht="15.75">
      <c r="A2" s="57"/>
      <c r="B2" s="40" t="s">
        <v>85</v>
      </c>
      <c r="C2" s="58">
        <v>0.95</v>
      </c>
      <c r="E2" s="39" t="s">
        <v>98</v>
      </c>
      <c r="F2" s="52">
        <v>0.4675966933401008</v>
      </c>
      <c r="G2" s="49">
        <f>'exercise 15'!F2</f>
        <v>0</v>
      </c>
      <c r="H2" s="49">
        <f>IF(G2="","",IF(AND(ISNUMBER(F2),ISNUMBER(G2)),IF(ABS(G2-F2)&lt;0.001,1,0),0))</f>
        <v>0</v>
      </c>
    </row>
    <row r="3" spans="1:8" ht="15.75">
      <c r="A3" s="57"/>
      <c r="B3" s="40" t="s">
        <v>99</v>
      </c>
      <c r="C3" s="41">
        <v>0.515</v>
      </c>
      <c r="E3" s="39" t="s">
        <v>100</v>
      </c>
      <c r="F3" s="52">
        <v>0.5624033066598992</v>
      </c>
      <c r="G3" s="49">
        <f>'exercise 15'!F3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90</v>
      </c>
      <c r="C4" s="41">
        <v>427</v>
      </c>
      <c r="H4" s="49"/>
    </row>
    <row r="5" ht="15.75">
      <c r="H5" s="49"/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usz4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103</v>
      </c>
      <c r="C2" s="41">
        <v>150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107</v>
      </c>
      <c r="C3" s="41">
        <v>150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9.5" thickBot="1">
      <c r="A6" s="62"/>
      <c r="B6" s="50" t="s">
        <v>89</v>
      </c>
      <c r="C6" s="51">
        <v>25</v>
      </c>
      <c r="E6" s="39" t="s">
        <v>110</v>
      </c>
      <c r="F6" s="66" t="s">
        <v>111</v>
      </c>
    </row>
    <row r="7" spans="1:3" ht="15.75">
      <c r="A7" s="62"/>
      <c r="B7" s="50" t="s">
        <v>90</v>
      </c>
      <c r="C7" s="51">
        <v>43</v>
      </c>
    </row>
    <row r="8" spans="1:3" ht="15.75">
      <c r="A8" s="62"/>
      <c r="B8" s="50" t="s">
        <v>91</v>
      </c>
      <c r="C8" s="51">
        <v>152.1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48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103</v>
      </c>
      <c r="C2" s="41">
        <v>150</v>
      </c>
      <c r="E2" s="39" t="s">
        <v>104</v>
      </c>
      <c r="F2" s="60" t="s">
        <v>112</v>
      </c>
      <c r="G2" s="49" t="str">
        <f>'exercise 16'!F2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107</v>
      </c>
      <c r="C3" s="41">
        <v>150</v>
      </c>
      <c r="E3" s="39" t="str">
        <f>IF(F2="two-tail","Lower critical value =","Critical value =")</f>
        <v>Lower critical value =</v>
      </c>
      <c r="F3" s="52">
        <v>-1.959963984540054</v>
      </c>
      <c r="G3" s="49">
        <f>'exercise 16'!F3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 t="str">
        <f>IF(F2="two-tail","Upper critical value =","")</f>
        <v>Upper critical value =</v>
      </c>
      <c r="F4" s="67">
        <v>1.959963984540054</v>
      </c>
      <c r="G4" s="49">
        <f>'exercise 16'!F4</f>
        <v>0</v>
      </c>
      <c r="H4" s="49">
        <f>IF(G4="","",IF(AND(ISNUMBER(F4),ISNUMBER(G4)),IF(ABS(G4-F4)&lt;0.001,1,0),0))</f>
        <v>0</v>
      </c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2.7541241802068326</v>
      </c>
      <c r="G5" s="49">
        <f>'exercise 16'!F5</f>
        <v>0</v>
      </c>
      <c r="H5" s="49">
        <f>IF(G5="","",IF(AND(ISNUMBER(F5),ISNUMBER(G5)),IF(ABS(G5-F5)&lt;0.001,1,0),0))</f>
        <v>0</v>
      </c>
    </row>
    <row r="6" spans="1:8" ht="18.75">
      <c r="A6" s="62"/>
      <c r="B6" s="50" t="s">
        <v>89</v>
      </c>
      <c r="C6" s="51">
        <v>25</v>
      </c>
      <c r="E6" s="39" t="s">
        <v>110</v>
      </c>
      <c r="F6" s="60" t="s">
        <v>113</v>
      </c>
      <c r="G6" s="49" t="str">
        <f>'exercise 16'!F6</f>
        <v>   </v>
      </c>
      <c r="H6" s="49">
        <f>IF(G6="","",IF(G6=F6,1,0))</f>
        <v>0</v>
      </c>
    </row>
    <row r="7" spans="1:3" ht="15.75">
      <c r="A7" s="62"/>
      <c r="B7" s="50" t="s">
        <v>90</v>
      </c>
      <c r="C7" s="51">
        <v>43</v>
      </c>
    </row>
    <row r="8" spans="1:3" ht="15.75">
      <c r="A8" s="62"/>
      <c r="B8" s="50" t="s">
        <v>91</v>
      </c>
      <c r="C8" s="51">
        <v>152.1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usz4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103</v>
      </c>
      <c r="C2" s="41">
        <v>123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115</v>
      </c>
      <c r="C3" s="41">
        <v>123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0.1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9.5" thickBot="1">
      <c r="A6" s="62"/>
      <c r="B6" s="50" t="s">
        <v>89</v>
      </c>
      <c r="C6" s="51">
        <v>100</v>
      </c>
      <c r="E6" s="39" t="s">
        <v>110</v>
      </c>
      <c r="F6" s="66" t="s">
        <v>111</v>
      </c>
    </row>
    <row r="7" spans="1:3" ht="15.75">
      <c r="A7" s="62"/>
      <c r="B7" s="50" t="s">
        <v>90</v>
      </c>
      <c r="C7" s="51">
        <v>34</v>
      </c>
    </row>
    <row r="8" spans="1:3" ht="15.75">
      <c r="A8" s="62"/>
      <c r="B8" s="50" t="s">
        <v>91</v>
      </c>
      <c r="C8" s="51">
        <v>127.3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usz46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103</v>
      </c>
      <c r="C2" s="41">
        <v>123</v>
      </c>
      <c r="E2" s="39" t="s">
        <v>104</v>
      </c>
      <c r="F2" s="60" t="s">
        <v>116</v>
      </c>
      <c r="G2" s="49" t="str">
        <f>'exercise 17'!F2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115</v>
      </c>
      <c r="C3" s="41">
        <v>123</v>
      </c>
      <c r="E3" s="39" t="str">
        <f>IF(F2="two-tail","Lower critical value =","Critical value =")</f>
        <v>Critical value =</v>
      </c>
      <c r="F3" s="52">
        <v>1.2815515655446004</v>
      </c>
      <c r="G3" s="49">
        <f>'exercise 17'!F3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0.1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2.5073093147834777</v>
      </c>
      <c r="G5" s="49">
        <f>'exercise 17'!F5</f>
        <v>0</v>
      </c>
      <c r="H5" s="49">
        <f>IF(G5="","",IF(AND(ISNUMBER(F5),ISNUMBER(G5)),IF(ABS(G5-F5)&lt;0.001,1,0),0))</f>
        <v>0</v>
      </c>
    </row>
    <row r="6" spans="1:8" ht="18.75">
      <c r="A6" s="62"/>
      <c r="B6" s="50" t="s">
        <v>89</v>
      </c>
      <c r="C6" s="51">
        <v>100</v>
      </c>
      <c r="E6" s="39" t="s">
        <v>110</v>
      </c>
      <c r="F6" s="60" t="s">
        <v>113</v>
      </c>
      <c r="G6" s="49" t="str">
        <f>'exercise 17'!F6</f>
        <v>   </v>
      </c>
      <c r="H6" s="49">
        <f>IF(G6="","",IF(G6=F6,1,0))</f>
        <v>0</v>
      </c>
    </row>
    <row r="7" spans="1:3" ht="15.75">
      <c r="A7" s="62"/>
      <c r="B7" s="50" t="s">
        <v>90</v>
      </c>
      <c r="C7" s="51">
        <v>34</v>
      </c>
    </row>
    <row r="8" spans="1:3" ht="15.75">
      <c r="A8" s="62"/>
      <c r="B8" s="50" t="s">
        <v>91</v>
      </c>
      <c r="C8" s="51">
        <v>127.3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usz45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103</v>
      </c>
      <c r="C2" s="41">
        <v>197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118</v>
      </c>
      <c r="C3" s="41">
        <v>197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9.5" thickBot="1">
      <c r="A6" s="62"/>
      <c r="B6" s="50" t="s">
        <v>89</v>
      </c>
      <c r="C6" s="51">
        <v>25</v>
      </c>
      <c r="E6" s="39" t="s">
        <v>110</v>
      </c>
      <c r="F6" s="66" t="s">
        <v>111</v>
      </c>
    </row>
    <row r="7" spans="1:3" ht="15.75">
      <c r="A7" s="62"/>
      <c r="B7" s="50" t="s">
        <v>90</v>
      </c>
      <c r="C7" s="51">
        <v>25</v>
      </c>
    </row>
    <row r="8" spans="1:3" ht="15.75">
      <c r="A8" s="62"/>
      <c r="B8" s="50" t="s">
        <v>91</v>
      </c>
      <c r="C8" s="51">
        <v>200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usz44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103</v>
      </c>
      <c r="C2" s="41">
        <v>197</v>
      </c>
      <c r="E2" s="39" t="s">
        <v>104</v>
      </c>
      <c r="F2" s="60" t="s">
        <v>119</v>
      </c>
      <c r="G2" s="49" t="str">
        <f>'exercise 18'!F2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118</v>
      </c>
      <c r="C3" s="41">
        <v>197</v>
      </c>
      <c r="E3" s="39" t="str">
        <f>IF(F2="two-tail","Lower critical value =","Critical value =")</f>
        <v>Critical value =</v>
      </c>
      <c r="F3" s="52">
        <v>-1.6448536269514742</v>
      </c>
      <c r="G3" s="49">
        <f>'exercise 18'!F3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3</v>
      </c>
      <c r="G5" s="49">
        <f>'exercise 18'!F5</f>
        <v>0</v>
      </c>
      <c r="H5" s="49">
        <f>IF(G5="","",IF(AND(ISNUMBER(F5),ISNUMBER(G5)),IF(ABS(G5-F5)&lt;0.001,1,0),0))</f>
        <v>0</v>
      </c>
    </row>
    <row r="6" spans="1:8" ht="18.75">
      <c r="A6" s="62"/>
      <c r="B6" s="50" t="s">
        <v>89</v>
      </c>
      <c r="C6" s="51">
        <v>25</v>
      </c>
      <c r="E6" s="39" t="s">
        <v>110</v>
      </c>
      <c r="F6" s="60" t="s">
        <v>120</v>
      </c>
      <c r="G6" s="49" t="str">
        <f>'exercise 18'!F6</f>
        <v>   </v>
      </c>
      <c r="H6" s="49">
        <f>IF(G6="","",IF(G6=F6,1,0))</f>
        <v>0</v>
      </c>
    </row>
    <row r="7" spans="1:3" ht="15.75">
      <c r="A7" s="62"/>
      <c r="B7" s="50" t="s">
        <v>90</v>
      </c>
      <c r="C7" s="51">
        <v>25</v>
      </c>
    </row>
    <row r="8" spans="1:3" ht="15.75">
      <c r="A8" s="62"/>
      <c r="B8" s="50" t="s">
        <v>91</v>
      </c>
      <c r="C8" s="51">
        <v>200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usz43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103</v>
      </c>
      <c r="C2" s="41">
        <v>112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107</v>
      </c>
      <c r="C3" s="41">
        <v>112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0.01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6.5" thickBot="1">
      <c r="A6" s="62"/>
      <c r="B6" s="50" t="s">
        <v>90</v>
      </c>
      <c r="C6" s="51">
        <v>23</v>
      </c>
      <c r="E6" s="39" t="s">
        <v>110</v>
      </c>
      <c r="F6" s="66" t="s">
        <v>111</v>
      </c>
    </row>
    <row r="7" spans="1:3" ht="15.75">
      <c r="A7" s="62"/>
      <c r="B7" s="50" t="s">
        <v>91</v>
      </c>
      <c r="C7" s="51">
        <v>110.2</v>
      </c>
    </row>
    <row r="8" spans="1:3" ht="18.75">
      <c r="A8" s="62"/>
      <c r="B8" s="50" t="s">
        <v>122</v>
      </c>
      <c r="C8" s="51">
        <v>86.49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usz42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103</v>
      </c>
      <c r="C2" s="41">
        <v>112</v>
      </c>
      <c r="E2" s="39" t="s">
        <v>104</v>
      </c>
      <c r="F2" s="60" t="s">
        <v>112</v>
      </c>
      <c r="G2" s="49" t="str">
        <f>'exercise 19'!F2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107</v>
      </c>
      <c r="C3" s="41">
        <v>112</v>
      </c>
      <c r="E3" s="39" t="str">
        <f>IF(F2="two-tail","Lower critical value =","Critical value =")</f>
        <v>Lower critical value =</v>
      </c>
      <c r="F3" s="52">
        <v>-2.818756055685423</v>
      </c>
      <c r="G3" s="49">
        <f>'exercise 19'!F3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0.01</v>
      </c>
      <c r="E4" s="39" t="str">
        <f>IF(F2="two-tail","Upper critical value =","")</f>
        <v>Upper critical value =</v>
      </c>
      <c r="F4" s="67">
        <v>2.818756055685423</v>
      </c>
      <c r="G4" s="49">
        <f>'exercise 19'!F4</f>
        <v>0</v>
      </c>
      <c r="H4" s="49">
        <f>IF(G4="","",IF(AND(ISNUMBER(F4),ISNUMBER(G4)),IF(ABS(G4-F4)&lt;0.001,1,0),0))</f>
        <v>0</v>
      </c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-0.9282254561250409</v>
      </c>
      <c r="G5" s="49">
        <f>'exercise 19'!F5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90</v>
      </c>
      <c r="C6" s="51">
        <v>23</v>
      </c>
      <c r="E6" s="39" t="s">
        <v>110</v>
      </c>
      <c r="F6" s="60" t="s">
        <v>120</v>
      </c>
      <c r="G6" s="49" t="str">
        <f>'exercise 19'!F6</f>
        <v>   </v>
      </c>
      <c r="H6" s="49">
        <f>IF(G6="","",IF(G6=F6,1,0))</f>
        <v>0</v>
      </c>
    </row>
    <row r="7" spans="1:3" ht="15.75">
      <c r="A7" s="62"/>
      <c r="B7" s="50" t="s">
        <v>91</v>
      </c>
      <c r="C7" s="51">
        <v>110.2</v>
      </c>
    </row>
    <row r="8" spans="1:3" ht="15.75">
      <c r="A8" s="62"/>
      <c r="B8" s="50" t="s">
        <v>123</v>
      </c>
      <c r="C8" s="51">
        <v>86.49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7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5.421875" style="39" bestFit="1" customWidth="1"/>
    <col min="6" max="6" width="28.2812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1" thickBot="1">
      <c r="A2" s="40" t="s">
        <v>25</v>
      </c>
      <c r="B2" s="41">
        <v>8</v>
      </c>
      <c r="C2" s="42"/>
      <c r="E2" s="43" t="s">
        <v>32</v>
      </c>
      <c r="F2" s="45"/>
    </row>
    <row r="3" spans="1:2" ht="15.75">
      <c r="A3" s="40" t="s">
        <v>33</v>
      </c>
      <c r="B3" s="41">
        <v>3</v>
      </c>
    </row>
    <row r="4" spans="1:2" ht="15.75">
      <c r="A4" s="50" t="s">
        <v>34</v>
      </c>
      <c r="B4" s="51"/>
    </row>
    <row r="5" spans="1:2" ht="18.75">
      <c r="A5" s="50" t="s">
        <v>35</v>
      </c>
      <c r="B5" s="51">
        <v>4</v>
      </c>
    </row>
    <row r="6" spans="1:2" ht="18.75">
      <c r="A6" s="50" t="s">
        <v>36</v>
      </c>
      <c r="B6" s="51">
        <v>2</v>
      </c>
    </row>
    <row r="7" spans="1:2" ht="18.75">
      <c r="A7" s="50" t="s">
        <v>37</v>
      </c>
      <c r="B7" s="51">
        <v>2</v>
      </c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usz41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103</v>
      </c>
      <c r="C2" s="41">
        <v>175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115</v>
      </c>
      <c r="C3" s="41">
        <v>175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6.5" thickBot="1">
      <c r="A6" s="62"/>
      <c r="B6" s="50" t="s">
        <v>90</v>
      </c>
      <c r="C6" s="51">
        <v>32</v>
      </c>
      <c r="E6" s="39" t="s">
        <v>110</v>
      </c>
      <c r="F6" s="66" t="s">
        <v>111</v>
      </c>
    </row>
    <row r="7" spans="1:3" ht="15.75">
      <c r="A7" s="62"/>
      <c r="B7" s="50" t="s">
        <v>91</v>
      </c>
      <c r="C7" s="51">
        <v>175.6</v>
      </c>
    </row>
    <row r="8" spans="1:3" ht="18.75">
      <c r="A8" s="62"/>
      <c r="B8" s="50" t="s">
        <v>122</v>
      </c>
      <c r="C8" s="51">
        <v>2.89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usz40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103</v>
      </c>
      <c r="C2" s="41">
        <v>175</v>
      </c>
      <c r="E2" s="39" t="s">
        <v>104</v>
      </c>
      <c r="F2" s="60" t="s">
        <v>116</v>
      </c>
      <c r="G2" s="49" t="str">
        <f>'exercise 20'!F2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115</v>
      </c>
      <c r="C3" s="41">
        <v>175</v>
      </c>
      <c r="E3" s="39" t="str">
        <f>IF(F2="two-tail","Lower critical value =","Critical value =")</f>
        <v>Critical value =</v>
      </c>
      <c r="F3" s="52">
        <v>2.1438331395392867</v>
      </c>
      <c r="G3" s="49">
        <f>'exercise 20'!F3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1.9965367939384686</v>
      </c>
      <c r="G5" s="49">
        <f>'exercise 20'!F5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90</v>
      </c>
      <c r="C6" s="51">
        <v>32</v>
      </c>
      <c r="E6" s="39" t="s">
        <v>110</v>
      </c>
      <c r="F6" s="60" t="s">
        <v>120</v>
      </c>
      <c r="G6" s="49" t="str">
        <f>'exercise 20'!F6</f>
        <v>   </v>
      </c>
      <c r="H6" s="49">
        <f>IF(G6="","",IF(G6=F6,1,0))</f>
        <v>0</v>
      </c>
    </row>
    <row r="7" spans="1:3" ht="15.75">
      <c r="A7" s="62"/>
      <c r="B7" s="50" t="s">
        <v>91</v>
      </c>
      <c r="C7" s="51">
        <v>175.6</v>
      </c>
    </row>
    <row r="8" spans="1:3" ht="15.75">
      <c r="A8" s="62"/>
      <c r="B8" s="50" t="s">
        <v>123</v>
      </c>
      <c r="C8" s="51">
        <v>2.89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usz3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14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103</v>
      </c>
      <c r="C2" s="41">
        <v>110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118</v>
      </c>
      <c r="C3" s="41">
        <v>110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6.5" thickBot="1">
      <c r="A6" s="62"/>
      <c r="B6" s="50" t="s">
        <v>90</v>
      </c>
      <c r="C6" s="51">
        <v>37</v>
      </c>
      <c r="E6" s="39" t="s">
        <v>110</v>
      </c>
      <c r="F6" s="66" t="s">
        <v>111</v>
      </c>
    </row>
    <row r="7" spans="1:3" ht="15.75">
      <c r="A7" s="62"/>
      <c r="B7" s="50" t="s">
        <v>91</v>
      </c>
      <c r="C7" s="51">
        <v>109</v>
      </c>
    </row>
    <row r="8" spans="1:3" ht="18.75">
      <c r="A8" s="62"/>
      <c r="B8" s="50" t="s">
        <v>122</v>
      </c>
      <c r="C8" s="51">
        <v>20.25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usz38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103</v>
      </c>
      <c r="C2" s="41">
        <v>110</v>
      </c>
      <c r="E2" s="39" t="s">
        <v>104</v>
      </c>
      <c r="F2" s="60" t="s">
        <v>119</v>
      </c>
      <c r="G2" s="49" t="str">
        <f>'exercise 21'!F2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118</v>
      </c>
      <c r="C3" s="41">
        <v>110</v>
      </c>
      <c r="E3" s="39" t="str">
        <f>IF(F2="two-tail","Lower critical value =","Critical value =")</f>
        <v>Critical value =</v>
      </c>
      <c r="F3" s="52">
        <v>-1.6882976937289298</v>
      </c>
      <c r="G3" s="49">
        <f>'exercise 21'!F3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-1.3517250067329376</v>
      </c>
      <c r="G5" s="49">
        <f>'exercise 21'!F5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90</v>
      </c>
      <c r="C6" s="51">
        <v>37</v>
      </c>
      <c r="E6" s="39" t="s">
        <v>110</v>
      </c>
      <c r="F6" s="60" t="s">
        <v>120</v>
      </c>
      <c r="G6" s="49" t="str">
        <f>'exercise 21'!F6</f>
        <v>   </v>
      </c>
      <c r="H6" s="49">
        <f>IF(G6="","",IF(G6=F6,1,0))</f>
        <v>0</v>
      </c>
    </row>
    <row r="7" spans="1:3" ht="15.75">
      <c r="A7" s="62"/>
      <c r="B7" s="50" t="s">
        <v>91</v>
      </c>
      <c r="C7" s="51">
        <v>109</v>
      </c>
    </row>
    <row r="8" spans="1:3" ht="15.75">
      <c r="A8" s="62"/>
      <c r="B8" s="50" t="s">
        <v>123</v>
      </c>
      <c r="C8" s="51">
        <v>20.25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usz3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127</v>
      </c>
      <c r="C2" s="41">
        <v>0.6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128</v>
      </c>
      <c r="C3" s="41">
        <v>0.6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/>
      <c r="B5" s="50" t="s">
        <v>90</v>
      </c>
      <c r="C5" s="51">
        <v>147</v>
      </c>
      <c r="E5" s="39" t="s">
        <v>109</v>
      </c>
      <c r="F5" s="64"/>
    </row>
    <row r="6" spans="1:6" ht="16.5" thickBot="1">
      <c r="A6" s="62"/>
      <c r="B6" s="50" t="s">
        <v>129</v>
      </c>
      <c r="C6" s="51">
        <v>0.841</v>
      </c>
      <c r="E6" s="39" t="s">
        <v>110</v>
      </c>
      <c r="F6" s="66" t="s">
        <v>111</v>
      </c>
    </row>
    <row r="7" spans="2:3" ht="15.75">
      <c r="B7" s="43"/>
      <c r="C7" s="49"/>
    </row>
    <row r="8" ht="15.75"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usz36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127</v>
      </c>
      <c r="C2" s="41">
        <v>0.6</v>
      </c>
      <c r="E2" s="39" t="s">
        <v>104</v>
      </c>
      <c r="F2" s="60" t="s">
        <v>112</v>
      </c>
      <c r="G2" s="49" t="str">
        <f>'exercise 22'!F2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128</v>
      </c>
      <c r="C3" s="41">
        <v>0.6</v>
      </c>
      <c r="E3" s="39" t="str">
        <f>IF(F2="two-tail","Lower critical value =","Critical value =")</f>
        <v>Lower critical value =</v>
      </c>
      <c r="F3" s="52">
        <v>-2.32634787404084</v>
      </c>
      <c r="G3" s="49">
        <f>'exercise 22'!F3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 t="str">
        <f>IF(F2="two-tail","Upper critical value =","")</f>
        <v>Upper critical value =</v>
      </c>
      <c r="F4" s="67">
        <v>2.32634787404084</v>
      </c>
      <c r="G4" s="49">
        <f>'exercise 22'!F4</f>
        <v>0</v>
      </c>
      <c r="H4" s="49">
        <f>IF(G4="","",IF(AND(ISNUMBER(F4),ISNUMBER(G4)),IF(ABS(G4-F4)&lt;0.001,1,0),0))</f>
        <v>0</v>
      </c>
    </row>
    <row r="5" spans="1:8" ht="15.75">
      <c r="A5" s="62"/>
      <c r="B5" s="50" t="s">
        <v>90</v>
      </c>
      <c r="C5" s="51">
        <v>147</v>
      </c>
      <c r="E5" s="39" t="s">
        <v>109</v>
      </c>
      <c r="F5" s="52">
        <v>5.964445699308528</v>
      </c>
      <c r="G5" s="49">
        <f>'exercise 22'!F5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129</v>
      </c>
      <c r="C6" s="51">
        <v>0.841</v>
      </c>
      <c r="E6" s="39" t="s">
        <v>110</v>
      </c>
      <c r="F6" s="60" t="s">
        <v>113</v>
      </c>
      <c r="G6" s="49" t="str">
        <f>'exercise 22'!F6</f>
        <v>   </v>
      </c>
      <c r="H6" s="49">
        <f>IF(G6="","",IF(G6=F6,1,0))</f>
        <v>0</v>
      </c>
    </row>
    <row r="7" spans="2:3" ht="15.75">
      <c r="B7" s="43"/>
      <c r="C7" s="49"/>
    </row>
    <row r="8" spans="2:3" ht="15.75">
      <c r="B8" s="43"/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usz35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127</v>
      </c>
      <c r="C2" s="41">
        <v>0.4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131</v>
      </c>
      <c r="C3" s="41">
        <v>0.4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/>
      <c r="B5" s="50" t="s">
        <v>90</v>
      </c>
      <c r="C5" s="51">
        <v>58</v>
      </c>
      <c r="E5" s="39" t="s">
        <v>109</v>
      </c>
      <c r="F5" s="64"/>
    </row>
    <row r="6" spans="1:6" ht="16.5" thickBot="1">
      <c r="A6" s="62"/>
      <c r="B6" s="50" t="s">
        <v>129</v>
      </c>
      <c r="C6" s="51">
        <v>0.552</v>
      </c>
      <c r="E6" s="39" t="s">
        <v>110</v>
      </c>
      <c r="F6" s="66" t="s">
        <v>111</v>
      </c>
    </row>
    <row r="7" spans="2:3" ht="15.75">
      <c r="B7" s="43"/>
      <c r="C7" s="49"/>
    </row>
    <row r="8" ht="15.75"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usz34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127</v>
      </c>
      <c r="C2" s="41">
        <v>0.4</v>
      </c>
      <c r="E2" s="39" t="s">
        <v>104</v>
      </c>
      <c r="F2" s="60" t="s">
        <v>116</v>
      </c>
      <c r="G2" s="49" t="str">
        <f>'exercise 23'!F2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131</v>
      </c>
      <c r="C3" s="41">
        <v>0.4</v>
      </c>
      <c r="E3" s="39" t="str">
        <f>IF(F2="two-tail","Lower critical value =","Critical value =")</f>
        <v>Critical value =</v>
      </c>
      <c r="F3" s="52">
        <v>2.0537489106318203</v>
      </c>
      <c r="G3" s="49">
        <f>'exercise 23'!F3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90</v>
      </c>
      <c r="C5" s="51">
        <v>58</v>
      </c>
      <c r="E5" s="39" t="s">
        <v>109</v>
      </c>
      <c r="F5" s="52">
        <v>2.3629360267825</v>
      </c>
      <c r="G5" s="49">
        <f>'exercise 23'!F5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129</v>
      </c>
      <c r="C6" s="51">
        <v>0.552</v>
      </c>
      <c r="E6" s="39" t="s">
        <v>110</v>
      </c>
      <c r="F6" s="60" t="s">
        <v>113</v>
      </c>
      <c r="G6" s="49" t="str">
        <f>'exercise 23'!F6</f>
        <v>   </v>
      </c>
      <c r="H6" s="49">
        <f>IF(G6="","",IF(G6=F6,1,0))</f>
        <v>0</v>
      </c>
    </row>
    <row r="7" spans="2:3" ht="15.75">
      <c r="B7" s="43"/>
      <c r="C7" s="49"/>
    </row>
    <row r="8" spans="2:3" ht="15.75">
      <c r="B8" s="43"/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usz33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7.25">
      <c r="A2" s="59" t="s">
        <v>102</v>
      </c>
      <c r="B2" s="40" t="s">
        <v>127</v>
      </c>
      <c r="C2" s="41">
        <v>0.53</v>
      </c>
      <c r="E2" s="39" t="s">
        <v>104</v>
      </c>
      <c r="F2" s="63" t="s">
        <v>105</v>
      </c>
    </row>
    <row r="3" spans="1:6" ht="17.25">
      <c r="A3" s="59" t="s">
        <v>106</v>
      </c>
      <c r="B3" s="40" t="s">
        <v>133</v>
      </c>
      <c r="C3" s="41">
        <v>0.53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0.01</v>
      </c>
      <c r="E4" s="39">
        <f>IF(F2="two-tail","Upper critical value =","")</f>
      </c>
      <c r="F4" s="65"/>
    </row>
    <row r="5" spans="1:6" ht="15.75">
      <c r="A5" s="62"/>
      <c r="B5" s="50" t="s">
        <v>90</v>
      </c>
      <c r="C5" s="51">
        <v>791</v>
      </c>
      <c r="E5" s="39" t="s">
        <v>109</v>
      </c>
      <c r="F5" s="64"/>
    </row>
    <row r="6" spans="1:6" ht="16.5" thickBot="1">
      <c r="A6" s="62"/>
      <c r="B6" s="50" t="s">
        <v>129</v>
      </c>
      <c r="C6" s="51">
        <v>0.515</v>
      </c>
      <c r="E6" s="39" t="s">
        <v>110</v>
      </c>
      <c r="F6" s="66" t="s">
        <v>111</v>
      </c>
    </row>
    <row r="7" spans="2:3" ht="15.75">
      <c r="B7" s="43"/>
      <c r="C7" s="49"/>
    </row>
    <row r="8" ht="15.75"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usz32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7.25">
      <c r="A2" s="59" t="s">
        <v>102</v>
      </c>
      <c r="B2" s="40" t="s">
        <v>127</v>
      </c>
      <c r="C2" s="41">
        <v>0.53</v>
      </c>
      <c r="E2" s="39" t="s">
        <v>104</v>
      </c>
      <c r="F2" s="60" t="s">
        <v>119</v>
      </c>
      <c r="G2" s="49" t="str">
        <f>'exercise 24'!F2</f>
        <v> </v>
      </c>
      <c r="H2" s="49">
        <f>IF(G2="","",IF(G2=F2,1,0))</f>
        <v>0</v>
      </c>
    </row>
    <row r="3" spans="1:8" ht="17.25">
      <c r="A3" s="59" t="s">
        <v>106</v>
      </c>
      <c r="B3" s="40" t="s">
        <v>133</v>
      </c>
      <c r="C3" s="41">
        <v>0.53</v>
      </c>
      <c r="E3" s="39" t="str">
        <f>IF(F2="two-tail","Lower critical value =","Critical value =")</f>
        <v>Critical value =</v>
      </c>
      <c r="F3" s="52">
        <v>-2.32634787404084</v>
      </c>
      <c r="G3" s="49">
        <f>'exercise 24'!F3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0.01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90</v>
      </c>
      <c r="C5" s="51">
        <v>791</v>
      </c>
      <c r="E5" s="39" t="s">
        <v>109</v>
      </c>
      <c r="F5" s="52">
        <v>-0.8452645145505705</v>
      </c>
      <c r="G5" s="49">
        <f>'exercise 24'!F5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129</v>
      </c>
      <c r="C6" s="51">
        <v>0.515</v>
      </c>
      <c r="E6" s="39" t="s">
        <v>110</v>
      </c>
      <c r="F6" s="60" t="s">
        <v>120</v>
      </c>
      <c r="G6" s="49" t="str">
        <f>'exercise 24'!F6</f>
        <v>   </v>
      </c>
      <c r="H6" s="49">
        <f>IF(G6="","",IF(G6=F6,1,0))</f>
        <v>0</v>
      </c>
    </row>
    <row r="7" spans="2:3" ht="15.75">
      <c r="B7" s="43"/>
      <c r="C7" s="49"/>
    </row>
    <row r="8" spans="2:3" ht="15.75">
      <c r="B8" s="43"/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6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4.421875" style="39" customWidth="1"/>
    <col min="6" max="6" width="30.8515625" style="39" customWidth="1"/>
    <col min="7" max="7" width="29.14062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SUM(H2)</f>
        <v>0</v>
      </c>
      <c r="F1" s="38" t="s">
        <v>28</v>
      </c>
      <c r="G1" s="47" t="s">
        <v>29</v>
      </c>
      <c r="H1" s="47" t="s">
        <v>30</v>
      </c>
    </row>
    <row r="2" spans="1:8" ht="20.25">
      <c r="A2" s="40" t="s">
        <v>25</v>
      </c>
      <c r="B2" s="41">
        <v>8</v>
      </c>
      <c r="C2" s="42"/>
      <c r="E2" s="43" t="s">
        <v>32</v>
      </c>
      <c r="F2" s="44">
        <v>420</v>
      </c>
      <c r="G2" s="48">
        <f>'exercise 2'!F2</f>
        <v>0</v>
      </c>
      <c r="H2" s="49">
        <f>IF(G2="","",IF(AND(ISNUMBER(F2),ISNUMBER(G2)),IF(ABS(G2-F2)&lt;1,1,0),0))</f>
        <v>0</v>
      </c>
    </row>
    <row r="3" spans="1:2" ht="15.75">
      <c r="A3" s="40" t="s">
        <v>33</v>
      </c>
      <c r="B3" s="41">
        <v>3</v>
      </c>
    </row>
    <row r="4" spans="1:2" ht="15.75">
      <c r="A4" s="50" t="s">
        <v>34</v>
      </c>
      <c r="B4" s="51"/>
    </row>
    <row r="5" spans="1:2" ht="18.75">
      <c r="A5" s="50" t="s">
        <v>35</v>
      </c>
      <c r="B5" s="51">
        <v>4</v>
      </c>
    </row>
    <row r="6" spans="1:2" ht="18.75">
      <c r="A6" s="50" t="s">
        <v>36</v>
      </c>
      <c r="B6" s="51">
        <v>2</v>
      </c>
    </row>
    <row r="7" spans="1:2" ht="18.75">
      <c r="A7" s="50" t="s">
        <v>37</v>
      </c>
      <c r="B7" s="51">
        <v>2</v>
      </c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usz31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9.5">
      <c r="A2" s="59" t="s">
        <v>102</v>
      </c>
      <c r="B2" s="40" t="s">
        <v>135</v>
      </c>
      <c r="C2" s="41">
        <v>49</v>
      </c>
      <c r="E2" s="39" t="s">
        <v>104</v>
      </c>
      <c r="F2" s="63" t="s">
        <v>105</v>
      </c>
    </row>
    <row r="3" spans="1:6" ht="19.5">
      <c r="A3" s="59" t="s">
        <v>106</v>
      </c>
      <c r="B3" s="40" t="s">
        <v>136</v>
      </c>
      <c r="C3" s="41">
        <v>49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6.5" thickBot="1">
      <c r="A6" s="62"/>
      <c r="B6" s="50" t="s">
        <v>90</v>
      </c>
      <c r="C6" s="51">
        <v>49</v>
      </c>
      <c r="E6" s="39" t="s">
        <v>110</v>
      </c>
      <c r="F6" s="68" t="s">
        <v>111</v>
      </c>
    </row>
    <row r="7" spans="1:3" ht="18.75">
      <c r="A7" s="62"/>
      <c r="B7" s="50" t="s">
        <v>122</v>
      </c>
      <c r="C7" s="51">
        <v>90.25</v>
      </c>
    </row>
    <row r="8" ht="15.75"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usz30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39" customWidth="1"/>
    <col min="2" max="2" width="24.8515625" style="39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9.5">
      <c r="A2" s="59" t="s">
        <v>102</v>
      </c>
      <c r="B2" s="40" t="s">
        <v>135</v>
      </c>
      <c r="C2" s="41">
        <v>49</v>
      </c>
      <c r="E2" s="39" t="s">
        <v>104</v>
      </c>
      <c r="F2" s="60" t="s">
        <v>112</v>
      </c>
      <c r="G2" s="49" t="str">
        <f>'exercise 25'!F2</f>
        <v> </v>
      </c>
      <c r="H2" s="49">
        <f>IF(G2="","",IF(G2=F2,1,0))</f>
        <v>0</v>
      </c>
    </row>
    <row r="3" spans="1:8" ht="19.5">
      <c r="A3" s="59" t="s">
        <v>106</v>
      </c>
      <c r="B3" s="40" t="s">
        <v>136</v>
      </c>
      <c r="C3" s="41">
        <v>49</v>
      </c>
      <c r="E3" s="39" t="str">
        <f>IF(F2="two-tail","Lower critical value =","Critical value =")</f>
        <v>Lower critical value =</v>
      </c>
      <c r="F3" s="52">
        <v>28.17700931932177</v>
      </c>
      <c r="G3" s="49">
        <f>'exercise 25'!F3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 t="str">
        <f>IF(F2="two-tail","Upper critical value =","")</f>
        <v>Upper critical value =</v>
      </c>
      <c r="F4" s="67">
        <v>73.68263845734012</v>
      </c>
      <c r="G4" s="49">
        <f>'exercise 25'!F4</f>
        <v>0</v>
      </c>
      <c r="H4" s="49">
        <f>IF(G4="","",IF(AND(ISNUMBER(F4),ISNUMBER(G4)),IF(ABS(G4-F4)&lt;0.001,1,0),0))</f>
        <v>0</v>
      </c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88.40816326530613</v>
      </c>
      <c r="G5" s="49">
        <f>'exercise 25'!F5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90</v>
      </c>
      <c r="C6" s="51">
        <v>49</v>
      </c>
      <c r="E6" s="39" t="s">
        <v>110</v>
      </c>
      <c r="F6" s="60" t="s">
        <v>113</v>
      </c>
      <c r="G6" s="49" t="str">
        <f>'exercise 25'!F6</f>
        <v>   </v>
      </c>
      <c r="H6" s="49">
        <f>IF(G6="","",IF(G6=F6,1,0))</f>
        <v>0</v>
      </c>
    </row>
    <row r="7" spans="1:3" ht="18.75">
      <c r="A7" s="62"/>
      <c r="B7" s="50" t="s">
        <v>122</v>
      </c>
      <c r="C7" s="51">
        <v>90.25</v>
      </c>
    </row>
    <row r="8" spans="2:3" ht="15.75">
      <c r="B8" s="43"/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usz2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9.5">
      <c r="A2" s="59" t="s">
        <v>102</v>
      </c>
      <c r="B2" s="40" t="s">
        <v>135</v>
      </c>
      <c r="C2" s="41">
        <v>36</v>
      </c>
      <c r="E2" s="39" t="s">
        <v>104</v>
      </c>
      <c r="F2" s="63" t="s">
        <v>105</v>
      </c>
    </row>
    <row r="3" spans="1:6" ht="19.5">
      <c r="A3" s="59" t="s">
        <v>106</v>
      </c>
      <c r="B3" s="40" t="s">
        <v>138</v>
      </c>
      <c r="C3" s="41">
        <v>36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6.5" thickBot="1">
      <c r="A6" s="62"/>
      <c r="B6" s="50" t="s">
        <v>90</v>
      </c>
      <c r="C6" s="51">
        <v>35</v>
      </c>
      <c r="E6" s="39" t="s">
        <v>110</v>
      </c>
      <c r="F6" s="68" t="s">
        <v>111</v>
      </c>
    </row>
    <row r="7" spans="1:3" ht="18.75">
      <c r="A7" s="62"/>
      <c r="B7" s="50" t="s">
        <v>122</v>
      </c>
      <c r="C7" s="51">
        <v>18.49</v>
      </c>
    </row>
    <row r="8" ht="15.75"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usz28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39" customWidth="1"/>
    <col min="2" max="2" width="24.8515625" style="39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9.5">
      <c r="A2" s="59" t="s">
        <v>102</v>
      </c>
      <c r="B2" s="40" t="s">
        <v>135</v>
      </c>
      <c r="C2" s="41">
        <v>36</v>
      </c>
      <c r="E2" s="39" t="s">
        <v>104</v>
      </c>
      <c r="F2" s="60" t="s">
        <v>116</v>
      </c>
      <c r="G2" s="49" t="str">
        <f>'exercise 26'!F2</f>
        <v> </v>
      </c>
      <c r="H2" s="49">
        <f>IF(G2="","",IF(G2=F2,1,0))</f>
        <v>0</v>
      </c>
    </row>
    <row r="3" spans="1:8" ht="19.5">
      <c r="A3" s="59" t="s">
        <v>106</v>
      </c>
      <c r="B3" s="40" t="s">
        <v>138</v>
      </c>
      <c r="C3" s="41">
        <v>36</v>
      </c>
      <c r="E3" s="39" t="str">
        <f>IF(F2="two-tail","Lower critical value =","Critical value =")</f>
        <v>Critical value =</v>
      </c>
      <c r="F3" s="52">
        <v>52.99524284938052</v>
      </c>
      <c r="G3" s="49">
        <f>'exercise 26'!F3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17.462777777777777</v>
      </c>
      <c r="G5" s="49">
        <f>'exercise 26'!F5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90</v>
      </c>
      <c r="C6" s="51">
        <v>35</v>
      </c>
      <c r="E6" s="39" t="s">
        <v>110</v>
      </c>
      <c r="F6" s="60" t="s">
        <v>120</v>
      </c>
      <c r="G6" s="49" t="str">
        <f>'exercise 26'!F6</f>
        <v>   </v>
      </c>
      <c r="H6" s="49">
        <f>IF(G6="","",IF(G6=F6,1,0))</f>
        <v>0</v>
      </c>
    </row>
    <row r="7" spans="1:3" ht="18.75">
      <c r="A7" s="62"/>
      <c r="B7" s="50" t="s">
        <v>122</v>
      </c>
      <c r="C7" s="51">
        <v>18.49</v>
      </c>
    </row>
    <row r="8" spans="2:3" ht="15.75">
      <c r="B8" s="43"/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usz2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9" bestFit="1" customWidth="1"/>
    <col min="2" max="2" width="24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9.5">
      <c r="A2" s="59" t="s">
        <v>102</v>
      </c>
      <c r="B2" s="40" t="s">
        <v>135</v>
      </c>
      <c r="C2" s="41">
        <v>16</v>
      </c>
      <c r="E2" s="39" t="s">
        <v>104</v>
      </c>
      <c r="F2" s="63" t="s">
        <v>105</v>
      </c>
    </row>
    <row r="3" spans="1:6" ht="19.5">
      <c r="A3" s="59" t="s">
        <v>106</v>
      </c>
      <c r="B3" s="40" t="s">
        <v>140</v>
      </c>
      <c r="C3" s="41">
        <v>16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/>
      <c r="B5" s="50" t="s">
        <v>87</v>
      </c>
      <c r="C5" s="51" t="s">
        <v>58</v>
      </c>
      <c r="E5" s="39" t="s">
        <v>109</v>
      </c>
      <c r="F5" s="64"/>
    </row>
    <row r="6" spans="1:6" ht="16.5" thickBot="1">
      <c r="A6" s="62"/>
      <c r="B6" s="50" t="s">
        <v>90</v>
      </c>
      <c r="C6" s="51">
        <v>50</v>
      </c>
      <c r="E6" s="39" t="s">
        <v>110</v>
      </c>
      <c r="F6" s="68" t="s">
        <v>111</v>
      </c>
    </row>
    <row r="7" spans="1:3" ht="18.75">
      <c r="A7" s="62"/>
      <c r="B7" s="50" t="s">
        <v>122</v>
      </c>
      <c r="C7" s="51">
        <v>4.84</v>
      </c>
    </row>
    <row r="8" ht="15.75"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usz26"/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39" customWidth="1"/>
    <col min="2" max="2" width="24.8515625" style="39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9.5">
      <c r="A2" s="59" t="s">
        <v>102</v>
      </c>
      <c r="B2" s="40" t="s">
        <v>135</v>
      </c>
      <c r="C2" s="41">
        <v>16</v>
      </c>
      <c r="E2" s="39" t="s">
        <v>104</v>
      </c>
      <c r="F2" s="60" t="s">
        <v>119</v>
      </c>
      <c r="G2" s="49" t="str">
        <f>'exercise 27'!F2</f>
        <v> </v>
      </c>
      <c r="H2" s="49">
        <f>IF(G2="","",IF(G2=F2,1,0))</f>
        <v>0</v>
      </c>
    </row>
    <row r="3" spans="1:8" ht="19.5">
      <c r="A3" s="59" t="s">
        <v>106</v>
      </c>
      <c r="B3" s="40" t="s">
        <v>140</v>
      </c>
      <c r="C3" s="41">
        <v>16</v>
      </c>
      <c r="E3" s="39" t="str">
        <f>IF(F2="two-tail","Lower critical value =","Critical value =")</f>
        <v>Critical value =</v>
      </c>
      <c r="F3" s="52">
        <v>33.93030616465532</v>
      </c>
      <c r="G3" s="49">
        <f>'exercise 27'!F3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/>
      <c r="B5" s="50" t="s">
        <v>87</v>
      </c>
      <c r="C5" s="51" t="s">
        <v>58</v>
      </c>
      <c r="E5" s="39" t="s">
        <v>109</v>
      </c>
      <c r="F5" s="52">
        <v>14.8225</v>
      </c>
      <c r="G5" s="49">
        <f>'exercise 27'!F5</f>
        <v>0</v>
      </c>
      <c r="H5" s="49">
        <f>IF(G5="","",IF(AND(ISNUMBER(F5),ISNUMBER(G5)),IF(ABS(G5-F5)&lt;0.001,1,0),0))</f>
        <v>0</v>
      </c>
    </row>
    <row r="6" spans="1:8" ht="15.75">
      <c r="A6" s="62"/>
      <c r="B6" s="50" t="s">
        <v>90</v>
      </c>
      <c r="C6" s="51">
        <v>50</v>
      </c>
      <c r="E6" s="39" t="s">
        <v>110</v>
      </c>
      <c r="F6" s="60" t="s">
        <v>113</v>
      </c>
      <c r="G6" s="49" t="str">
        <f>'exercise 27'!F6</f>
        <v>   </v>
      </c>
      <c r="H6" s="49">
        <f>IF(G6="","",IF(G6=F6,1,0))</f>
        <v>0</v>
      </c>
    </row>
    <row r="7" spans="1:3" ht="18.75">
      <c r="A7" s="62"/>
      <c r="B7" s="50" t="s">
        <v>122</v>
      </c>
      <c r="C7" s="51">
        <v>4.84</v>
      </c>
    </row>
    <row r="8" spans="2:3" ht="15.75">
      <c r="B8" s="43"/>
      <c r="C8" s="4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usz2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75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143</v>
      </c>
      <c r="C3" s="41">
        <v>75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145</v>
      </c>
      <c r="C6" s="51">
        <v>4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50</v>
      </c>
    </row>
    <row r="8" spans="1:3" ht="15.75">
      <c r="A8" s="62"/>
      <c r="B8" s="50" t="s">
        <v>91</v>
      </c>
      <c r="C8" s="51">
        <v>199.6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148</v>
      </c>
      <c r="C10" s="71">
        <v>16</v>
      </c>
    </row>
    <row r="11" spans="1:3" ht="18.75">
      <c r="A11" s="69"/>
      <c r="B11" s="70" t="s">
        <v>149</v>
      </c>
      <c r="C11" s="71">
        <v>49</v>
      </c>
    </row>
    <row r="12" spans="1:3" ht="15.75">
      <c r="A12" s="69"/>
      <c r="B12" s="70" t="s">
        <v>91</v>
      </c>
      <c r="C12" s="71">
        <v>130.8</v>
      </c>
    </row>
    <row r="13" spans="1:3" ht="15.75">
      <c r="A13"/>
      <c r="B13"/>
      <c r="C13"/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usz24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75</v>
      </c>
      <c r="E2" s="39" t="s">
        <v>104</v>
      </c>
      <c r="F2" s="60" t="s">
        <v>112</v>
      </c>
      <c r="G2" s="49" t="str">
        <f>'exercise 28'!F2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143</v>
      </c>
      <c r="C3" s="41">
        <v>75</v>
      </c>
      <c r="E3" s="39" t="str">
        <f>IF(F2="two-tail","Lower critical value =","Critical value =")</f>
        <v>Lower critical value =</v>
      </c>
      <c r="F3" s="52">
        <v>-1.959963984540054</v>
      </c>
      <c r="G3" s="49">
        <f>'exercise 28'!F3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 t="str">
        <f>IF(F2="two-tail","Upper critical value =","")</f>
        <v>Upper critical value =</v>
      </c>
      <c r="F4" s="67">
        <v>1.959963984540054</v>
      </c>
      <c r="G4" s="49">
        <f>'exercise 28'!F4</f>
        <v>0</v>
      </c>
      <c r="H4" s="49">
        <f>IF(G4="","",IF(AND(ISNUMBER(F4),ISNUMBER(G4)),IF(ABS(G4-F4)&lt;0.001,1,0),0))</f>
        <v>0</v>
      </c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-9.72400251437642</v>
      </c>
      <c r="G5" s="49">
        <f>'exercise 28'!F5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145</v>
      </c>
      <c r="C6" s="51">
        <v>4</v>
      </c>
      <c r="E6" s="39" t="s">
        <v>110</v>
      </c>
      <c r="F6" s="60" t="s">
        <v>113</v>
      </c>
      <c r="G6" s="49" t="str">
        <f>'exercise 28'!F6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50</v>
      </c>
    </row>
    <row r="8" spans="1:3" ht="15.75">
      <c r="A8" s="62"/>
      <c r="B8" s="50" t="s">
        <v>91</v>
      </c>
      <c r="C8" s="51">
        <v>199.6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148</v>
      </c>
      <c r="C10" s="71">
        <v>16</v>
      </c>
    </row>
    <row r="11" spans="1:3" ht="18.75">
      <c r="A11" s="69"/>
      <c r="B11" s="70" t="s">
        <v>149</v>
      </c>
      <c r="C11" s="71">
        <v>49</v>
      </c>
    </row>
    <row r="12" spans="1:3" ht="15.75">
      <c r="A12" s="69"/>
      <c r="B12" s="70" t="s">
        <v>91</v>
      </c>
      <c r="C12" s="71">
        <v>130.8</v>
      </c>
    </row>
    <row r="13" spans="1:3" ht="15.75">
      <c r="A13"/>
      <c r="B13"/>
      <c r="C1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usz2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32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153</v>
      </c>
      <c r="C3" s="41">
        <v>32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145</v>
      </c>
      <c r="C6" s="51">
        <v>64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33</v>
      </c>
    </row>
    <row r="8" spans="1:3" ht="15.75">
      <c r="A8" s="62"/>
      <c r="B8" s="50" t="s">
        <v>91</v>
      </c>
      <c r="C8" s="51">
        <v>137.1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148</v>
      </c>
      <c r="C10" s="71">
        <v>81</v>
      </c>
    </row>
    <row r="11" spans="1:3" ht="18.75">
      <c r="A11" s="69"/>
      <c r="B11" s="70" t="s">
        <v>149</v>
      </c>
      <c r="C11" s="71">
        <v>24</v>
      </c>
    </row>
    <row r="12" spans="1:3" ht="15.75">
      <c r="A12" s="69"/>
      <c r="B12" s="70" t="s">
        <v>91</v>
      </c>
      <c r="C12" s="71">
        <v>98.8</v>
      </c>
    </row>
    <row r="13" spans="1:3" ht="15.75">
      <c r="A13"/>
      <c r="B13"/>
      <c r="C13"/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usz22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32</v>
      </c>
      <c r="E2" s="39" t="s">
        <v>104</v>
      </c>
      <c r="F2" s="60" t="s">
        <v>116</v>
      </c>
      <c r="G2" s="49" t="str">
        <f>'exercise 29'!F2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153</v>
      </c>
      <c r="C3" s="41">
        <v>32</v>
      </c>
      <c r="E3" s="39" t="str">
        <f>IF(F2="two-tail","Lower critical value =","Critical value =")</f>
        <v>Critical value =</v>
      </c>
      <c r="F3" s="52">
        <v>1.6448536269514724</v>
      </c>
      <c r="G3" s="49">
        <f>'exercise 29'!F3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2.7328366752618867</v>
      </c>
      <c r="G5" s="49">
        <f>'exercise 29'!F5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145</v>
      </c>
      <c r="C6" s="51">
        <v>64</v>
      </c>
      <c r="E6" s="39" t="s">
        <v>110</v>
      </c>
      <c r="F6" s="60" t="s">
        <v>113</v>
      </c>
      <c r="G6" s="49" t="str">
        <f>'exercise 29'!F6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33</v>
      </c>
    </row>
    <row r="8" spans="1:3" ht="15.75">
      <c r="A8" s="62"/>
      <c r="B8" s="50" t="s">
        <v>91</v>
      </c>
      <c r="C8" s="51">
        <v>137.1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148</v>
      </c>
      <c r="C10" s="71">
        <v>81</v>
      </c>
    </row>
    <row r="11" spans="1:3" ht="18.75">
      <c r="A11" s="69"/>
      <c r="B11" s="70" t="s">
        <v>149</v>
      </c>
      <c r="C11" s="71">
        <v>24</v>
      </c>
    </row>
    <row r="12" spans="1:3" ht="15.75">
      <c r="A12" s="69"/>
      <c r="B12" s="70" t="s">
        <v>91</v>
      </c>
      <c r="C12" s="71">
        <v>98.8</v>
      </c>
    </row>
    <row r="13" spans="1:3" ht="15.75">
      <c r="A13"/>
      <c r="B13"/>
      <c r="C1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5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4.7109375" style="39" bestFit="1" customWidth="1"/>
    <col min="6" max="6" width="28.2812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1" thickBot="1">
      <c r="A2" s="40" t="s">
        <v>25</v>
      </c>
      <c r="B2" s="41">
        <v>16</v>
      </c>
      <c r="C2" s="42"/>
      <c r="E2" s="43" t="s">
        <v>39</v>
      </c>
      <c r="F2" s="45"/>
    </row>
    <row r="3" spans="1:2" ht="15.75">
      <c r="A3" s="40" t="s">
        <v>40</v>
      </c>
      <c r="B3" s="41">
        <v>6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usz21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2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155</v>
      </c>
      <c r="C3" s="41">
        <v>2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0.01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145</v>
      </c>
      <c r="C6" s="51">
        <v>16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23</v>
      </c>
    </row>
    <row r="8" spans="1:3" ht="15.75">
      <c r="A8" s="62"/>
      <c r="B8" s="50" t="s">
        <v>91</v>
      </c>
      <c r="C8" s="51">
        <v>123.5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148</v>
      </c>
      <c r="C10" s="71">
        <v>16</v>
      </c>
    </row>
    <row r="11" spans="1:3" ht="18.75">
      <c r="A11" s="69"/>
      <c r="B11" s="70" t="s">
        <v>149</v>
      </c>
      <c r="C11" s="71">
        <v>22</v>
      </c>
    </row>
    <row r="12" spans="1:3" ht="15.75">
      <c r="A12" s="69"/>
      <c r="B12" s="70" t="s">
        <v>91</v>
      </c>
      <c r="C12" s="71">
        <v>121.8</v>
      </c>
    </row>
    <row r="13" spans="1:3" ht="15.75">
      <c r="A13"/>
      <c r="B13"/>
      <c r="C13"/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usz20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2</v>
      </c>
      <c r="E2" s="39" t="s">
        <v>104</v>
      </c>
      <c r="F2" s="60" t="s">
        <v>119</v>
      </c>
      <c r="G2" s="49" t="str">
        <f>'exercise 30'!F2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155</v>
      </c>
      <c r="C3" s="41">
        <v>2</v>
      </c>
      <c r="E3" s="39" t="str">
        <f>IF(F2="two-tail","Lower critical value =","Critical value =")</f>
        <v>Critical value =</v>
      </c>
      <c r="F3" s="52">
        <v>-2.32634787404084</v>
      </c>
      <c r="G3" s="49">
        <f>'exercise 30'!F3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0.01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-0.25149552679918347</v>
      </c>
      <c r="G5" s="49">
        <f>'exercise 30'!F5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145</v>
      </c>
      <c r="C6" s="51">
        <v>16</v>
      </c>
      <c r="E6" s="39" t="s">
        <v>110</v>
      </c>
      <c r="F6" s="60" t="s">
        <v>120</v>
      </c>
      <c r="G6" s="49" t="str">
        <f>'exercise 30'!F6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23</v>
      </c>
    </row>
    <row r="8" spans="1:3" ht="15.75">
      <c r="A8" s="62"/>
      <c r="B8" s="50" t="s">
        <v>91</v>
      </c>
      <c r="C8" s="51">
        <v>123.5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148</v>
      </c>
      <c r="C10" s="71">
        <v>16</v>
      </c>
    </row>
    <row r="11" spans="1:3" ht="18.75">
      <c r="A11" s="69"/>
      <c r="B11" s="70" t="s">
        <v>149</v>
      </c>
      <c r="C11" s="71">
        <v>22</v>
      </c>
    </row>
    <row r="12" spans="1:3" ht="15.75">
      <c r="A12" s="69"/>
      <c r="B12" s="70" t="s">
        <v>91</v>
      </c>
      <c r="C12" s="71">
        <v>121.8</v>
      </c>
    </row>
    <row r="13" spans="1:3" ht="15.75">
      <c r="A13"/>
      <c r="B13"/>
      <c r="C1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usz19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-8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143</v>
      </c>
      <c r="C3" s="41">
        <v>-8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157</v>
      </c>
      <c r="C6" s="51">
        <v>79.21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31</v>
      </c>
    </row>
    <row r="8" spans="1:3" ht="15.75">
      <c r="A8" s="62"/>
      <c r="B8" s="50" t="s">
        <v>91</v>
      </c>
      <c r="C8" s="51">
        <v>170.2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56.25</v>
      </c>
    </row>
    <row r="11" spans="1:3" ht="18.75">
      <c r="A11" s="69"/>
      <c r="B11" s="70" t="s">
        <v>149</v>
      </c>
      <c r="C11" s="71">
        <v>28</v>
      </c>
    </row>
    <row r="12" spans="1:3" ht="15.75">
      <c r="A12" s="69"/>
      <c r="B12" s="70" t="s">
        <v>91</v>
      </c>
      <c r="C12" s="71">
        <v>175.2</v>
      </c>
    </row>
    <row r="13" spans="1:2" ht="18.75">
      <c r="A13" s="39" t="s">
        <v>150</v>
      </c>
      <c r="B13" s="72" t="s">
        <v>151</v>
      </c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usz18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-8</v>
      </c>
      <c r="E2" s="39" t="s">
        <v>104</v>
      </c>
      <c r="F2" s="60" t="s">
        <v>112</v>
      </c>
      <c r="G2" s="49" t="str">
        <f>'exercise 31'!F2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143</v>
      </c>
      <c r="C3" s="41">
        <v>-8</v>
      </c>
      <c r="E3" s="39" t="str">
        <f>IF(F2="two-tail","Lower critical value =","Critical value =")</f>
        <v>Lower critical value =</v>
      </c>
      <c r="F3" s="52">
        <v>-2.664870468751288</v>
      </c>
      <c r="G3" s="49">
        <f>'exercise 31'!F3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 t="str">
        <f>IF(F2="two-tail","Upper critical value =","")</f>
        <v>Upper critical value =</v>
      </c>
      <c r="F4" s="67">
        <v>2.664870468751288</v>
      </c>
      <c r="G4" s="49">
        <f>'exercise 31'!F4</f>
        <v>0</v>
      </c>
      <c r="H4" s="49">
        <f>IF(G4="","",IF(AND(ISNUMBER(F4),ISNUMBER(G4)),IF(ABS(G4-F4)&lt;0.001,1,0),0))</f>
        <v>0</v>
      </c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1.3919896970861065</v>
      </c>
      <c r="G5" s="49">
        <f>'exercise 31'!F5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157</v>
      </c>
      <c r="C6" s="51">
        <v>79.21</v>
      </c>
      <c r="E6" s="39" t="s">
        <v>110</v>
      </c>
      <c r="F6" s="60" t="s">
        <v>120</v>
      </c>
      <c r="G6" s="49" t="str">
        <f>'exercise 31'!F6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31</v>
      </c>
    </row>
    <row r="8" spans="1:3" ht="15.75">
      <c r="A8" s="62"/>
      <c r="B8" s="50" t="s">
        <v>91</v>
      </c>
      <c r="C8" s="51">
        <v>170.2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56.25</v>
      </c>
    </row>
    <row r="11" spans="1:3" ht="18.75">
      <c r="A11" s="69"/>
      <c r="B11" s="70" t="s">
        <v>149</v>
      </c>
      <c r="C11" s="71">
        <v>28</v>
      </c>
    </row>
    <row r="12" spans="1:3" ht="15.75">
      <c r="A12" s="69"/>
      <c r="B12" s="70" t="s">
        <v>91</v>
      </c>
      <c r="C12" s="71">
        <v>175.2</v>
      </c>
    </row>
    <row r="13" spans="1:2" ht="18.75">
      <c r="A13" s="39" t="s">
        <v>150</v>
      </c>
      <c r="B13" s="72" t="s">
        <v>151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usz17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39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153</v>
      </c>
      <c r="C3" s="41">
        <v>39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157</v>
      </c>
      <c r="C6" s="51">
        <v>50.41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23</v>
      </c>
    </row>
    <row r="8" spans="1:3" ht="15.75">
      <c r="A8" s="62"/>
      <c r="B8" s="50" t="s">
        <v>91</v>
      </c>
      <c r="C8" s="51">
        <v>157.8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54.76</v>
      </c>
    </row>
    <row r="11" spans="1:3" ht="18.75">
      <c r="A11" s="69"/>
      <c r="B11" s="70" t="s">
        <v>149</v>
      </c>
      <c r="C11" s="71">
        <v>26</v>
      </c>
    </row>
    <row r="12" spans="1:3" ht="15.75">
      <c r="A12" s="69"/>
      <c r="B12" s="70" t="s">
        <v>91</v>
      </c>
      <c r="C12" s="71">
        <v>119.5</v>
      </c>
    </row>
    <row r="13" spans="1:2" ht="18.75">
      <c r="A13" s="39" t="s">
        <v>150</v>
      </c>
      <c r="B13" s="72" t="s">
        <v>151</v>
      </c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usz16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39</v>
      </c>
      <c r="E2" s="39" t="s">
        <v>104</v>
      </c>
      <c r="F2" s="60" t="s">
        <v>116</v>
      </c>
      <c r="G2" s="49" t="str">
        <f>'exercise 32'!F2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153</v>
      </c>
      <c r="C3" s="41">
        <v>39</v>
      </c>
      <c r="E3" s="39" t="str">
        <f>IF(F2="two-tail","Lower critical value =","Critical value =")</f>
        <v>Critical value =</v>
      </c>
      <c r="F3" s="52">
        <v>2.011740480102995</v>
      </c>
      <c r="G3" s="49">
        <f>'exercise 32'!F3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-0.336780639561147</v>
      </c>
      <c r="G5" s="49">
        <f>'exercise 32'!F5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157</v>
      </c>
      <c r="C6" s="51">
        <v>50.41</v>
      </c>
      <c r="E6" s="39" t="s">
        <v>110</v>
      </c>
      <c r="F6" s="60" t="s">
        <v>120</v>
      </c>
      <c r="G6" s="49" t="str">
        <f>'exercise 32'!F6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23</v>
      </c>
    </row>
    <row r="8" spans="1:3" ht="15.75">
      <c r="A8" s="62"/>
      <c r="B8" s="50" t="s">
        <v>91</v>
      </c>
      <c r="C8" s="51">
        <v>157.8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54.76</v>
      </c>
    </row>
    <row r="11" spans="1:3" ht="18.75">
      <c r="A11" s="69"/>
      <c r="B11" s="70" t="s">
        <v>149</v>
      </c>
      <c r="C11" s="71">
        <v>26</v>
      </c>
    </row>
    <row r="12" spans="1:3" ht="15.75">
      <c r="A12" s="69"/>
      <c r="B12" s="70" t="s">
        <v>91</v>
      </c>
      <c r="C12" s="71">
        <v>119.5</v>
      </c>
    </row>
    <row r="13" spans="1:2" ht="18.75">
      <c r="A13" s="39" t="s">
        <v>150</v>
      </c>
      <c r="B13" s="72" t="s">
        <v>151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usz1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-47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155</v>
      </c>
      <c r="C3" s="41">
        <v>-47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157</v>
      </c>
      <c r="C6" s="51">
        <v>18.49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35</v>
      </c>
    </row>
    <row r="8" spans="1:3" ht="15.75">
      <c r="A8" s="62"/>
      <c r="B8" s="50" t="s">
        <v>91</v>
      </c>
      <c r="C8" s="51">
        <v>104.5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25</v>
      </c>
    </row>
    <row r="11" spans="1:3" ht="18.75">
      <c r="A11" s="69"/>
      <c r="B11" s="70" t="s">
        <v>149</v>
      </c>
      <c r="C11" s="71">
        <v>23</v>
      </c>
    </row>
    <row r="12" spans="1:3" ht="15.75">
      <c r="A12" s="69"/>
      <c r="B12" s="70" t="s">
        <v>91</v>
      </c>
      <c r="C12" s="71">
        <v>151.9</v>
      </c>
    </row>
    <row r="13" spans="1:2" ht="18.75">
      <c r="A13" s="39" t="s">
        <v>150</v>
      </c>
      <c r="B13" s="72" t="s">
        <v>151</v>
      </c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usz14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-47</v>
      </c>
      <c r="E2" s="39" t="s">
        <v>104</v>
      </c>
      <c r="F2" s="60" t="s">
        <v>119</v>
      </c>
      <c r="G2" s="49" t="str">
        <f>'exercise 33'!F2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155</v>
      </c>
      <c r="C3" s="41">
        <v>-47</v>
      </c>
      <c r="E3" s="39" t="str">
        <f>IF(F2="two-tail","Lower critical value =","Critical value =")</f>
        <v>Critical value =</v>
      </c>
      <c r="F3" s="52">
        <v>-2.003240704205086</v>
      </c>
      <c r="G3" s="49">
        <f>'exercise 33'!F3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-0.3248206833189563</v>
      </c>
      <c r="G5" s="49">
        <f>'exercise 33'!F5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157</v>
      </c>
      <c r="C6" s="51">
        <v>18.49</v>
      </c>
      <c r="E6" s="39" t="s">
        <v>110</v>
      </c>
      <c r="F6" s="60" t="s">
        <v>120</v>
      </c>
      <c r="G6" s="49" t="str">
        <f>'exercise 33'!F6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35</v>
      </c>
    </row>
    <row r="8" spans="1:3" ht="15.75">
      <c r="A8" s="62"/>
      <c r="B8" s="50" t="s">
        <v>91</v>
      </c>
      <c r="C8" s="51">
        <v>104.5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25</v>
      </c>
    </row>
    <row r="11" spans="1:3" ht="18.75">
      <c r="A11" s="69"/>
      <c r="B11" s="70" t="s">
        <v>149</v>
      </c>
      <c r="C11" s="71">
        <v>23</v>
      </c>
    </row>
    <row r="12" spans="1:3" ht="15.75">
      <c r="A12" s="69"/>
      <c r="B12" s="70" t="s">
        <v>91</v>
      </c>
      <c r="C12" s="71">
        <v>151.9</v>
      </c>
    </row>
    <row r="13" spans="1:2" ht="18.75">
      <c r="A13" s="39" t="s">
        <v>150</v>
      </c>
      <c r="B13" s="72" t="s">
        <v>151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Arkusz1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62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143</v>
      </c>
      <c r="C3" s="41">
        <v>62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157</v>
      </c>
      <c r="C6" s="51">
        <v>12.25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36</v>
      </c>
    </row>
    <row r="8" spans="1:3" ht="15.75">
      <c r="A8" s="62"/>
      <c r="B8" s="50" t="s">
        <v>91</v>
      </c>
      <c r="C8" s="51">
        <v>171.8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32.49</v>
      </c>
    </row>
    <row r="11" spans="1:3" ht="18.75">
      <c r="A11" s="69"/>
      <c r="B11" s="70" t="s">
        <v>149</v>
      </c>
      <c r="C11" s="71">
        <v>43</v>
      </c>
    </row>
    <row r="12" spans="1:3" ht="15.75">
      <c r="A12" s="69"/>
      <c r="B12" s="70" t="s">
        <v>91</v>
      </c>
      <c r="C12" s="71">
        <v>108.8</v>
      </c>
    </row>
    <row r="13" spans="1:3" ht="15.75">
      <c r="A13"/>
      <c r="B13"/>
      <c r="C13"/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Arkusz12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62</v>
      </c>
      <c r="E2" s="39" t="s">
        <v>104</v>
      </c>
      <c r="F2" s="60" t="s">
        <v>112</v>
      </c>
      <c r="G2" s="49" t="str">
        <f>'exercise 34'!F2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143</v>
      </c>
      <c r="C3" s="41">
        <v>62</v>
      </c>
      <c r="E3" s="39" t="str">
        <f>IF(F2="two-tail","Lower critical value =","Critical value =")</f>
        <v>Lower critical value =</v>
      </c>
      <c r="F3" s="52">
        <v>-2.289930844297289</v>
      </c>
      <c r="G3" s="49">
        <f>'exercise 34'!F3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 t="str">
        <f>IF(F2="two-tail","Upper critical value =","")</f>
        <v>Upper critical value =</v>
      </c>
      <c r="F4" s="67">
        <v>2.289930844297289</v>
      </c>
      <c r="G4" s="49">
        <f>'exercise 34'!F4</f>
        <v>0</v>
      </c>
      <c r="H4" s="49">
        <f>IF(G4="","",IF(AND(ISNUMBER(F4),ISNUMBER(G4)),IF(ABS(G4-F4)&lt;0.001,1,0),0))</f>
        <v>0</v>
      </c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0.9552622734714022</v>
      </c>
      <c r="G5" s="49">
        <f>'exercise 34'!F5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157</v>
      </c>
      <c r="C6" s="51">
        <v>12.25</v>
      </c>
      <c r="E6" s="39" t="s">
        <v>110</v>
      </c>
      <c r="F6" s="60" t="s">
        <v>120</v>
      </c>
      <c r="G6" s="49" t="str">
        <f>'exercise 34'!F6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36</v>
      </c>
    </row>
    <row r="8" spans="1:3" ht="15.75">
      <c r="A8" s="62"/>
      <c r="B8" s="50" t="s">
        <v>91</v>
      </c>
      <c r="C8" s="51">
        <v>171.8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32.49</v>
      </c>
    </row>
    <row r="11" spans="1:3" ht="18.75">
      <c r="A11" s="69"/>
      <c r="B11" s="70" t="s">
        <v>149</v>
      </c>
      <c r="C11" s="71">
        <v>43</v>
      </c>
    </row>
    <row r="12" spans="1:3" ht="15.75">
      <c r="A12" s="69"/>
      <c r="B12" s="70" t="s">
        <v>91</v>
      </c>
      <c r="C12" s="71">
        <v>108.8</v>
      </c>
    </row>
    <row r="13" spans="1:3" ht="15.75">
      <c r="A13"/>
      <c r="B13"/>
      <c r="C1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34.421875" style="39" customWidth="1"/>
    <col min="6" max="6" width="30.8515625" style="39" customWidth="1"/>
    <col min="7" max="7" width="29.14062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SUM(H2)</f>
        <v>0</v>
      </c>
      <c r="F1" s="38" t="s">
        <v>28</v>
      </c>
      <c r="G1" s="47" t="s">
        <v>29</v>
      </c>
      <c r="H1" s="47" t="s">
        <v>30</v>
      </c>
    </row>
    <row r="2" spans="1:8" ht="20.25">
      <c r="A2" s="40" t="s">
        <v>25</v>
      </c>
      <c r="B2" s="41">
        <v>16</v>
      </c>
      <c r="C2" s="42"/>
      <c r="E2" s="43" t="s">
        <v>39</v>
      </c>
      <c r="F2" s="44">
        <v>5765760</v>
      </c>
      <c r="G2" s="48">
        <f>'exercise 3'!F2</f>
        <v>0</v>
      </c>
      <c r="H2" s="49">
        <f>IF(G2="","",IF(AND(ISNUMBER(F2),ISNUMBER(G2)),IF(ABS(G2-F2)&lt;1,1,0),0))</f>
        <v>0</v>
      </c>
    </row>
    <row r="3" spans="1:2" ht="15.75">
      <c r="A3" s="40" t="s">
        <v>40</v>
      </c>
      <c r="B3" s="41">
        <v>6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Arkusz11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-41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153</v>
      </c>
      <c r="C3" s="41">
        <v>-41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157</v>
      </c>
      <c r="C6" s="51">
        <v>21.16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21</v>
      </c>
    </row>
    <row r="8" spans="1:3" ht="15.75">
      <c r="A8" s="62"/>
      <c r="B8" s="50" t="s">
        <v>91</v>
      </c>
      <c r="C8" s="51">
        <v>143.5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82.81</v>
      </c>
    </row>
    <row r="11" spans="1:3" ht="18.75">
      <c r="A11" s="69"/>
      <c r="B11" s="70" t="s">
        <v>149</v>
      </c>
      <c r="C11" s="71">
        <v>42</v>
      </c>
    </row>
    <row r="12" spans="1:3" ht="15.75">
      <c r="A12" s="69"/>
      <c r="B12" s="70" t="s">
        <v>91</v>
      </c>
      <c r="C12" s="71">
        <v>192.4</v>
      </c>
    </row>
    <row r="13" spans="1:3" ht="15.75">
      <c r="A13"/>
      <c r="B13"/>
      <c r="C13"/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Arkusz10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-41</v>
      </c>
      <c r="E2" s="39" t="s">
        <v>104</v>
      </c>
      <c r="F2" s="60" t="s">
        <v>116</v>
      </c>
      <c r="G2" s="49" t="str">
        <f>'exercise 35'!F2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153</v>
      </c>
      <c r="C3" s="41">
        <v>-41</v>
      </c>
      <c r="E3" s="39" t="str">
        <f>IF(F2="two-tail","Lower critical value =","Critical value =")</f>
        <v>Critical value =</v>
      </c>
      <c r="F3" s="52">
        <v>2.3901194570284554</v>
      </c>
      <c r="G3" s="49">
        <f>'exercise 35'!F3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-4.57689568451465</v>
      </c>
      <c r="G5" s="49">
        <f>'exercise 35'!F5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157</v>
      </c>
      <c r="C6" s="51">
        <v>21.16</v>
      </c>
      <c r="E6" s="39" t="s">
        <v>110</v>
      </c>
      <c r="F6" s="60" t="s">
        <v>120</v>
      </c>
      <c r="G6" s="49" t="str">
        <f>'exercise 35'!F6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21</v>
      </c>
    </row>
    <row r="8" spans="1:3" ht="15.75">
      <c r="A8" s="62"/>
      <c r="B8" s="50" t="s">
        <v>91</v>
      </c>
      <c r="C8" s="51">
        <v>143.5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82.81</v>
      </c>
    </row>
    <row r="11" spans="1:3" ht="18.75">
      <c r="A11" s="69"/>
      <c r="B11" s="70" t="s">
        <v>149</v>
      </c>
      <c r="C11" s="71">
        <v>42</v>
      </c>
    </row>
    <row r="12" spans="1:3" ht="15.75">
      <c r="A12" s="69"/>
      <c r="B12" s="70" t="s">
        <v>91</v>
      </c>
      <c r="C12" s="71">
        <v>192.4</v>
      </c>
    </row>
    <row r="13" spans="1:3" ht="15.75">
      <c r="A13"/>
      <c r="B13"/>
      <c r="C1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Arkusz9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57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18.75">
      <c r="A2" s="59" t="s">
        <v>102</v>
      </c>
      <c r="B2" s="40" t="s">
        <v>142</v>
      </c>
      <c r="C2" s="41">
        <v>18</v>
      </c>
      <c r="E2" s="39" t="s">
        <v>104</v>
      </c>
      <c r="F2" s="63" t="s">
        <v>105</v>
      </c>
    </row>
    <row r="3" spans="1:6" ht="18.75">
      <c r="A3" s="59" t="s">
        <v>106</v>
      </c>
      <c r="B3" s="40" t="s">
        <v>155</v>
      </c>
      <c r="C3" s="41">
        <v>18</v>
      </c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0.02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21" thickBot="1">
      <c r="A6" s="62"/>
      <c r="B6" s="50" t="s">
        <v>157</v>
      </c>
      <c r="C6" s="51">
        <v>17.64</v>
      </c>
      <c r="E6" s="39" t="s">
        <v>110</v>
      </c>
      <c r="F6" s="66" t="s">
        <v>111</v>
      </c>
    </row>
    <row r="7" spans="1:3" ht="18.75">
      <c r="A7" s="62"/>
      <c r="B7" s="50" t="s">
        <v>146</v>
      </c>
      <c r="C7" s="51">
        <v>48</v>
      </c>
    </row>
    <row r="8" spans="1:3" ht="15.75">
      <c r="A8" s="62"/>
      <c r="B8" s="50" t="s">
        <v>91</v>
      </c>
      <c r="C8" s="51">
        <v>129.1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5.76</v>
      </c>
    </row>
    <row r="11" spans="1:3" ht="18.75">
      <c r="A11" s="69"/>
      <c r="B11" s="70" t="s">
        <v>149</v>
      </c>
      <c r="C11" s="71">
        <v>26</v>
      </c>
    </row>
    <row r="12" spans="1:3" ht="15.75">
      <c r="A12" s="69"/>
      <c r="B12" s="70" t="s">
        <v>91</v>
      </c>
      <c r="C12" s="71">
        <v>110.1</v>
      </c>
    </row>
    <row r="13" spans="1:3" ht="15.75">
      <c r="A13"/>
      <c r="B13"/>
      <c r="C13"/>
    </row>
    <row r="16" ht="15.75">
      <c r="B16" s="7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Arkusz8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39.42187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18.75">
      <c r="A2" s="59" t="s">
        <v>102</v>
      </c>
      <c r="B2" s="40" t="s">
        <v>142</v>
      </c>
      <c r="C2" s="41">
        <v>18</v>
      </c>
      <c r="E2" s="39" t="s">
        <v>104</v>
      </c>
      <c r="F2" s="60" t="s">
        <v>119</v>
      </c>
      <c r="G2" s="49" t="str">
        <f>'exercise 36'!F2</f>
        <v> </v>
      </c>
      <c r="H2" s="49">
        <f>IF(G2="","",IF(G2=F2,1,0))</f>
        <v>0</v>
      </c>
    </row>
    <row r="3" spans="1:8" ht="18.75">
      <c r="A3" s="59" t="s">
        <v>106</v>
      </c>
      <c r="B3" s="40" t="s">
        <v>155</v>
      </c>
      <c r="C3" s="41">
        <v>18</v>
      </c>
      <c r="E3" s="39" t="str">
        <f>IF(F2="two-tail","Lower critical value =","Critical value =")</f>
        <v>Critical value =</v>
      </c>
      <c r="F3" s="52">
        <v>2.380023663959493</v>
      </c>
      <c r="G3" s="49">
        <f>'exercise 36'!F3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0.02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1.302951269656785</v>
      </c>
      <c r="G5" s="49">
        <f>'exercise 36'!F5</f>
        <v>0</v>
      </c>
      <c r="H5" s="49">
        <f>IF(G5="","",IF(AND(ISNUMBER(F5),ISNUMBER(G5)),IF(ABS(G5-F5)&lt;0.001,1,0),0))</f>
        <v>0</v>
      </c>
    </row>
    <row r="6" spans="1:8" ht="20.25">
      <c r="A6" s="62"/>
      <c r="B6" s="50" t="s">
        <v>157</v>
      </c>
      <c r="C6" s="51">
        <v>17.64</v>
      </c>
      <c r="E6" s="39" t="s">
        <v>110</v>
      </c>
      <c r="F6" s="60" t="s">
        <v>113</v>
      </c>
      <c r="G6" s="49" t="str">
        <f>'exercise 36'!F6</f>
        <v>   </v>
      </c>
      <c r="H6" s="49">
        <f>IF(G6="","",IF(G6=F6,1,0))</f>
        <v>0</v>
      </c>
    </row>
    <row r="7" spans="1:3" ht="18.75">
      <c r="A7" s="62"/>
      <c r="B7" s="50" t="s">
        <v>146</v>
      </c>
      <c r="C7" s="51">
        <v>48</v>
      </c>
    </row>
    <row r="8" spans="1:3" ht="15.75">
      <c r="A8" s="62"/>
      <c r="B8" s="50" t="s">
        <v>91</v>
      </c>
      <c r="C8" s="51">
        <v>129.1</v>
      </c>
    </row>
    <row r="9" spans="1:3" ht="15.75">
      <c r="A9" s="69" t="s">
        <v>147</v>
      </c>
      <c r="B9" s="70" t="s">
        <v>87</v>
      </c>
      <c r="C9" s="71" t="s">
        <v>58</v>
      </c>
    </row>
    <row r="10" spans="1:3" ht="20.25">
      <c r="A10" s="69"/>
      <c r="B10" s="70" t="s">
        <v>158</v>
      </c>
      <c r="C10" s="71">
        <v>5.76</v>
      </c>
    </row>
    <row r="11" spans="1:3" ht="18.75">
      <c r="A11" s="69"/>
      <c r="B11" s="70" t="s">
        <v>149</v>
      </c>
      <c r="C11" s="71">
        <v>26</v>
      </c>
    </row>
    <row r="12" spans="1:3" ht="15.75">
      <c r="A12" s="69"/>
      <c r="B12" s="70" t="s">
        <v>91</v>
      </c>
      <c r="C12" s="71">
        <v>110.1</v>
      </c>
    </row>
    <row r="13" spans="1:3" ht="15.75">
      <c r="A13"/>
      <c r="B13"/>
      <c r="C13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Arkusz7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0.25">
      <c r="A2" s="59" t="s">
        <v>102</v>
      </c>
      <c r="B2" s="40" t="s">
        <v>165</v>
      </c>
      <c r="C2" s="53"/>
      <c r="E2" s="39" t="s">
        <v>104</v>
      </c>
      <c r="F2" s="63" t="s">
        <v>105</v>
      </c>
    </row>
    <row r="3" spans="1:6" ht="20.25">
      <c r="A3" s="59" t="s">
        <v>106</v>
      </c>
      <c r="B3" s="40" t="s">
        <v>166</v>
      </c>
      <c r="C3" s="53"/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0.1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19.5" thickBot="1">
      <c r="A6" s="62"/>
      <c r="B6" s="50" t="s">
        <v>146</v>
      </c>
      <c r="C6" s="51">
        <v>37</v>
      </c>
      <c r="E6" s="39" t="s">
        <v>110</v>
      </c>
      <c r="F6" s="66" t="s">
        <v>111</v>
      </c>
    </row>
    <row r="7" spans="1:3" ht="20.25">
      <c r="A7" s="62"/>
      <c r="B7" s="50" t="s">
        <v>167</v>
      </c>
      <c r="C7" s="51">
        <v>171.61</v>
      </c>
    </row>
    <row r="8" spans="1:3" ht="15.75">
      <c r="A8" s="69" t="s">
        <v>147</v>
      </c>
      <c r="B8" s="70" t="s">
        <v>87</v>
      </c>
      <c r="C8" s="71" t="s">
        <v>58</v>
      </c>
    </row>
    <row r="9" spans="1:3" ht="18.75">
      <c r="A9" s="69"/>
      <c r="B9" s="70" t="s">
        <v>149</v>
      </c>
      <c r="C9" s="71">
        <v>26</v>
      </c>
    </row>
    <row r="10" spans="1:3" ht="20.25">
      <c r="A10" s="69"/>
      <c r="B10" s="70" t="s">
        <v>168</v>
      </c>
      <c r="C10" s="71">
        <v>2.89</v>
      </c>
    </row>
    <row r="11" ht="15.75">
      <c r="B11" s="72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Arkusz6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20.25">
      <c r="A2" s="59" t="s">
        <v>102</v>
      </c>
      <c r="B2" s="40" t="s">
        <v>165</v>
      </c>
      <c r="C2" s="53"/>
      <c r="E2" s="39" t="s">
        <v>104</v>
      </c>
      <c r="F2" s="60" t="s">
        <v>112</v>
      </c>
      <c r="G2" s="49" t="str">
        <f>'exercise 37'!F2</f>
        <v> </v>
      </c>
      <c r="H2" s="49">
        <f>IF(G2="","",IF(G2=F2,1,0))</f>
        <v>0</v>
      </c>
    </row>
    <row r="3" spans="1:8" ht="20.25">
      <c r="A3" s="59" t="s">
        <v>106</v>
      </c>
      <c r="B3" s="40" t="s">
        <v>166</v>
      </c>
      <c r="C3" s="53"/>
      <c r="E3" s="39" t="str">
        <f>IF(F2="two-tail","Lower critical value =","Critical value =")</f>
        <v>Lower critical value =</v>
      </c>
      <c r="F3" s="52">
        <v>0.5510053890533464</v>
      </c>
      <c r="G3" s="49">
        <f>'exercise 37'!F3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0.1</v>
      </c>
      <c r="E4" s="39" t="str">
        <f>IF(F2="two-tail","Upper critical value =","")</f>
        <v>Upper critical value =</v>
      </c>
      <c r="F4" s="67">
        <v>1.8878717857680258</v>
      </c>
      <c r="G4" s="49">
        <f>'exercise 37'!F4</f>
        <v>0</v>
      </c>
      <c r="H4" s="49">
        <f>IF(G4="","",IF(AND(ISNUMBER(F4),ISNUMBER(G4)),IF(ABS(G4-F4)&lt;0.001,1,0),0))</f>
        <v>0</v>
      </c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59.38062283737025</v>
      </c>
      <c r="G5" s="49">
        <f>'exercise 37'!F5</f>
        <v>0</v>
      </c>
      <c r="H5" s="49">
        <f>IF(G5="","",IF(AND(ISNUMBER(F5),ISNUMBER(G5)),IF(ABS(G5-F5)&lt;0.001,1,0),0))</f>
        <v>0</v>
      </c>
    </row>
    <row r="6" spans="1:8" ht="18.75">
      <c r="A6" s="62"/>
      <c r="B6" s="50" t="s">
        <v>146</v>
      </c>
      <c r="C6" s="51">
        <v>37</v>
      </c>
      <c r="E6" s="39" t="s">
        <v>110</v>
      </c>
      <c r="F6" s="60" t="s">
        <v>113</v>
      </c>
      <c r="G6" s="49" t="str">
        <f>'exercise 37'!F6</f>
        <v>   </v>
      </c>
      <c r="H6" s="49">
        <f>IF(G6="","",IF(G6=F6,1,0))</f>
        <v>0</v>
      </c>
    </row>
    <row r="7" spans="1:3" ht="20.25">
      <c r="A7" s="62"/>
      <c r="B7" s="50" t="s">
        <v>167</v>
      </c>
      <c r="C7" s="51">
        <v>171.61</v>
      </c>
    </row>
    <row r="8" spans="1:3" ht="15.75">
      <c r="A8" s="69" t="s">
        <v>147</v>
      </c>
      <c r="B8" s="70" t="s">
        <v>87</v>
      </c>
      <c r="C8" s="71" t="s">
        <v>58</v>
      </c>
    </row>
    <row r="9" spans="1:3" ht="18.75">
      <c r="A9" s="69"/>
      <c r="B9" s="70" t="s">
        <v>149</v>
      </c>
      <c r="C9" s="71">
        <v>26</v>
      </c>
    </row>
    <row r="10" spans="1:3" ht="20.25">
      <c r="A10" s="69"/>
      <c r="B10" s="70" t="s">
        <v>168</v>
      </c>
      <c r="C10" s="71">
        <v>2.89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0.25">
      <c r="A2" s="59" t="s">
        <v>102</v>
      </c>
      <c r="B2" s="40" t="s">
        <v>165</v>
      </c>
      <c r="C2" s="53"/>
      <c r="E2" s="39" t="s">
        <v>104</v>
      </c>
      <c r="F2" s="63" t="s">
        <v>105</v>
      </c>
    </row>
    <row r="3" spans="1:6" ht="20.25">
      <c r="A3" s="59" t="s">
        <v>106</v>
      </c>
      <c r="B3" s="40" t="s">
        <v>170</v>
      </c>
      <c r="C3" s="53"/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0.05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19.5" thickBot="1">
      <c r="A6" s="62"/>
      <c r="B6" s="50" t="s">
        <v>146</v>
      </c>
      <c r="C6" s="51">
        <v>43</v>
      </c>
      <c r="E6" s="39" t="s">
        <v>110</v>
      </c>
      <c r="F6" s="66" t="s">
        <v>111</v>
      </c>
    </row>
    <row r="7" spans="1:3" ht="20.25">
      <c r="A7" s="62"/>
      <c r="B7" s="50" t="s">
        <v>167</v>
      </c>
      <c r="C7" s="51">
        <v>23.04</v>
      </c>
    </row>
    <row r="8" spans="1:3" ht="15.75">
      <c r="A8" s="69" t="s">
        <v>147</v>
      </c>
      <c r="B8" s="70" t="s">
        <v>87</v>
      </c>
      <c r="C8" s="71" t="s">
        <v>58</v>
      </c>
    </row>
    <row r="9" spans="1:3" ht="18.75">
      <c r="A9" s="69"/>
      <c r="B9" s="70" t="s">
        <v>149</v>
      </c>
      <c r="C9" s="71">
        <v>45</v>
      </c>
    </row>
    <row r="10" spans="1:3" ht="20.25">
      <c r="A10" s="69"/>
      <c r="B10" s="70" t="s">
        <v>168</v>
      </c>
      <c r="C10" s="71">
        <v>9.61</v>
      </c>
    </row>
    <row r="11" ht="15.75">
      <c r="B11" s="72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Arkusz4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20.25">
      <c r="A2" s="59" t="s">
        <v>102</v>
      </c>
      <c r="B2" s="40" t="s">
        <v>165</v>
      </c>
      <c r="C2" s="53"/>
      <c r="E2" s="39" t="s">
        <v>104</v>
      </c>
      <c r="F2" s="60" t="s">
        <v>116</v>
      </c>
      <c r="G2" s="49" t="str">
        <f>'exercise 38'!F2</f>
        <v> </v>
      </c>
      <c r="H2" s="49">
        <f>IF(G2="","",IF(G2=F2,1,0))</f>
        <v>0</v>
      </c>
    </row>
    <row r="3" spans="1:8" ht="20.25">
      <c r="A3" s="59" t="s">
        <v>106</v>
      </c>
      <c r="B3" s="40" t="s">
        <v>170</v>
      </c>
      <c r="C3" s="53"/>
      <c r="E3" s="39" t="str">
        <f>IF(F2="two-tail","Lower critical value =","Critical value =")</f>
        <v>Critical value =</v>
      </c>
      <c r="F3" s="52">
        <v>1.6581083098461575</v>
      </c>
      <c r="G3" s="49">
        <f>'exercise 38'!F3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0.05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2.3975026014568153</v>
      </c>
      <c r="G5" s="49">
        <f>'exercise 38'!F5</f>
        <v>0</v>
      </c>
      <c r="H5" s="49">
        <f>IF(G5="","",IF(AND(ISNUMBER(F5),ISNUMBER(G5)),IF(ABS(G5-F5)&lt;0.001,1,0),0))</f>
        <v>0</v>
      </c>
    </row>
    <row r="6" spans="1:8" ht="18.75">
      <c r="A6" s="62"/>
      <c r="B6" s="50" t="s">
        <v>146</v>
      </c>
      <c r="C6" s="51">
        <v>43</v>
      </c>
      <c r="E6" s="39" t="s">
        <v>110</v>
      </c>
      <c r="F6" s="60" t="s">
        <v>113</v>
      </c>
      <c r="G6" s="49" t="str">
        <f>'exercise 38'!F6</f>
        <v>   </v>
      </c>
      <c r="H6" s="49">
        <f>IF(G6="","",IF(G6=F6,1,0))</f>
        <v>0</v>
      </c>
    </row>
    <row r="7" spans="1:3" ht="20.25">
      <c r="A7" s="62"/>
      <c r="B7" s="50" t="s">
        <v>167</v>
      </c>
      <c r="C7" s="51">
        <v>23.04</v>
      </c>
    </row>
    <row r="8" spans="1:3" ht="15.75">
      <c r="A8" s="69" t="s">
        <v>147</v>
      </c>
      <c r="B8" s="70" t="s">
        <v>87</v>
      </c>
      <c r="C8" s="71" t="s">
        <v>58</v>
      </c>
    </row>
    <row r="9" spans="1:3" ht="18.75">
      <c r="A9" s="69"/>
      <c r="B9" s="70" t="s">
        <v>149</v>
      </c>
      <c r="C9" s="71">
        <v>45</v>
      </c>
    </row>
    <row r="10" spans="1:3" ht="20.25">
      <c r="A10" s="69"/>
      <c r="B10" s="70" t="s">
        <v>168</v>
      </c>
      <c r="C10" s="71">
        <v>9.61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0.25">
      <c r="A2" s="59" t="s">
        <v>102</v>
      </c>
      <c r="B2" s="40" t="s">
        <v>165</v>
      </c>
      <c r="C2" s="53"/>
      <c r="E2" s="39" t="s">
        <v>104</v>
      </c>
      <c r="F2" s="63" t="s">
        <v>105</v>
      </c>
    </row>
    <row r="3" spans="1:6" ht="20.25">
      <c r="A3" s="59" t="s">
        <v>106</v>
      </c>
      <c r="B3" s="40" t="s">
        <v>172</v>
      </c>
      <c r="C3" s="53"/>
      <c r="E3" s="39" t="str">
        <f>IF(F2="two-tail","Lower critical value =","Critical value =")</f>
        <v>Critical value =</v>
      </c>
      <c r="F3" s="64"/>
    </row>
    <row r="4" spans="1:6" ht="15.75">
      <c r="A4" s="57"/>
      <c r="B4" s="40" t="s">
        <v>108</v>
      </c>
      <c r="C4" s="61">
        <v>0.01</v>
      </c>
      <c r="E4" s="39">
        <f>IF(F2="two-tail","Upper critical value =","")</f>
      </c>
      <c r="F4" s="65"/>
    </row>
    <row r="5" spans="1:6" ht="15.75">
      <c r="A5" s="62" t="s">
        <v>144</v>
      </c>
      <c r="B5" s="50" t="s">
        <v>87</v>
      </c>
      <c r="C5" s="51" t="s">
        <v>58</v>
      </c>
      <c r="E5" s="39" t="s">
        <v>109</v>
      </c>
      <c r="F5" s="64"/>
    </row>
    <row r="6" spans="1:6" ht="19.5" thickBot="1">
      <c r="A6" s="62"/>
      <c r="B6" s="50" t="s">
        <v>146</v>
      </c>
      <c r="C6" s="51">
        <v>34</v>
      </c>
      <c r="E6" s="39" t="s">
        <v>110</v>
      </c>
      <c r="F6" s="66" t="s">
        <v>111</v>
      </c>
    </row>
    <row r="7" spans="1:3" ht="20.25">
      <c r="A7" s="62"/>
      <c r="B7" s="50" t="s">
        <v>167</v>
      </c>
      <c r="C7" s="51">
        <v>30.25</v>
      </c>
    </row>
    <row r="8" spans="1:3" ht="15.75">
      <c r="A8" s="69" t="s">
        <v>147</v>
      </c>
      <c r="B8" s="70" t="s">
        <v>87</v>
      </c>
      <c r="C8" s="71" t="s">
        <v>58</v>
      </c>
    </row>
    <row r="9" spans="1:3" ht="18.75">
      <c r="A9" s="69"/>
      <c r="B9" s="70" t="s">
        <v>149</v>
      </c>
      <c r="C9" s="71">
        <v>21</v>
      </c>
    </row>
    <row r="10" spans="1:3" ht="20.25">
      <c r="A10" s="69"/>
      <c r="B10" s="70" t="s">
        <v>168</v>
      </c>
      <c r="C10" s="71">
        <v>6.76</v>
      </c>
    </row>
    <row r="11" ht="15.75">
      <c r="B11" s="72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Arkusz2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9" bestFit="1" customWidth="1"/>
    <col min="2" max="2" width="23.00390625" style="39" bestFit="1" customWidth="1"/>
    <col min="3" max="3" width="13.421875" style="39" customWidth="1"/>
    <col min="4" max="4" width="9.140625" style="39" customWidth="1"/>
    <col min="5" max="5" width="20.140625" style="39" bestFit="1" customWidth="1"/>
    <col min="6" max="6" width="16.421875" style="39" customWidth="1"/>
    <col min="7" max="7" width="20.710937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H2+IF(F2="two-tail",SUM(H3:H4),2*H3)+2*H5+H6</f>
        <v>0</v>
      </c>
      <c r="F1" s="38" t="s">
        <v>28</v>
      </c>
      <c r="G1" s="47" t="s">
        <v>29</v>
      </c>
      <c r="H1" s="47" t="s">
        <v>30</v>
      </c>
    </row>
    <row r="2" spans="1:8" ht="20.25">
      <c r="A2" s="59" t="s">
        <v>102</v>
      </c>
      <c r="B2" s="40" t="s">
        <v>165</v>
      </c>
      <c r="C2" s="53"/>
      <c r="E2" s="39" t="s">
        <v>104</v>
      </c>
      <c r="F2" s="60" t="s">
        <v>119</v>
      </c>
      <c r="G2" s="49" t="str">
        <f>'exercise 39'!F2</f>
        <v> </v>
      </c>
      <c r="H2" s="49">
        <f>IF(G2="","",IF(G2=F2,1,0))</f>
        <v>0</v>
      </c>
    </row>
    <row r="3" spans="1:8" ht="20.25">
      <c r="A3" s="59" t="s">
        <v>106</v>
      </c>
      <c r="B3" s="40" t="s">
        <v>172</v>
      </c>
      <c r="C3" s="53"/>
      <c r="E3" s="39" t="str">
        <f>IF(F2="two-tail","Lower critical value =","Critical value =")</f>
        <v>Critical value =</v>
      </c>
      <c r="F3" s="52">
        <v>0.4028648269778897</v>
      </c>
      <c r="G3" s="49">
        <f>'exercise 39'!F3</f>
        <v>0</v>
      </c>
      <c r="H3" s="49">
        <f>IF(G3="","",IF(AND(ISNUMBER(F3),ISNUMBER(G3)),IF(ABS(G3-F3)&lt;0.001,1,0),0))</f>
        <v>0</v>
      </c>
    </row>
    <row r="4" spans="1:8" ht="15.75">
      <c r="A4" s="57"/>
      <c r="B4" s="40" t="s">
        <v>108</v>
      </c>
      <c r="C4" s="61">
        <v>0.01</v>
      </c>
      <c r="E4" s="39">
        <f>IF(F2="two-tail","Upper critical value =","")</f>
      </c>
      <c r="F4" s="67"/>
      <c r="G4"/>
      <c r="H4"/>
    </row>
    <row r="5" spans="1:8" ht="15.75">
      <c r="A5" s="62" t="s">
        <v>144</v>
      </c>
      <c r="B5" s="50" t="s">
        <v>87</v>
      </c>
      <c r="C5" s="51" t="s">
        <v>58</v>
      </c>
      <c r="E5" s="39" t="s">
        <v>109</v>
      </c>
      <c r="F5" s="52">
        <v>4.474852071005917</v>
      </c>
      <c r="G5" s="49">
        <f>'exercise 39'!F5</f>
        <v>0</v>
      </c>
      <c r="H5" s="49">
        <f>IF(G5="","",IF(AND(ISNUMBER(F5),ISNUMBER(G5)),IF(ABS(G5-F5)&lt;0.001,1,0),0))</f>
        <v>0</v>
      </c>
    </row>
    <row r="6" spans="1:8" ht="18.75">
      <c r="A6" s="62"/>
      <c r="B6" s="50" t="s">
        <v>146</v>
      </c>
      <c r="C6" s="51">
        <v>34</v>
      </c>
      <c r="E6" s="39" t="s">
        <v>110</v>
      </c>
      <c r="F6" s="60" t="s">
        <v>120</v>
      </c>
      <c r="G6" s="49" t="str">
        <f>'exercise 39'!F6</f>
        <v>   </v>
      </c>
      <c r="H6" s="49">
        <f>IF(G6="","",IF(G6=F6,1,0))</f>
        <v>0</v>
      </c>
    </row>
    <row r="7" spans="1:3" ht="20.25">
      <c r="A7" s="62"/>
      <c r="B7" s="50" t="s">
        <v>167</v>
      </c>
      <c r="C7" s="51">
        <v>30.25</v>
      </c>
    </row>
    <row r="8" spans="1:3" ht="15.75">
      <c r="A8" s="69" t="s">
        <v>147</v>
      </c>
      <c r="B8" s="70" t="s">
        <v>87</v>
      </c>
      <c r="C8" s="71" t="s">
        <v>58</v>
      </c>
    </row>
    <row r="9" spans="1:3" ht="18.75">
      <c r="A9" s="69"/>
      <c r="B9" s="70" t="s">
        <v>149</v>
      </c>
      <c r="C9" s="71">
        <v>21</v>
      </c>
    </row>
    <row r="10" spans="1:3" ht="20.25">
      <c r="A10" s="69"/>
      <c r="B10" s="70" t="s">
        <v>168</v>
      </c>
      <c r="C10" s="71">
        <v>6.76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6">
      <formula1>"'   ,Reject H0,Do not reject H0"</formula1>
    </dataValidation>
    <dataValidation type="list" allowBlank="1" showInputMessage="1" showErrorMessage="1" sqref="F2">
      <formula1>"' ,two-tail,upper-tail,lower-tail"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3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9" bestFit="1" customWidth="1"/>
    <col min="2" max="2" width="9.00390625" style="39" customWidth="1"/>
    <col min="3" max="3" width="13.421875" style="39" customWidth="1"/>
    <col min="4" max="4" width="9.140625" style="39" customWidth="1"/>
    <col min="5" max="5" width="55.140625" style="39" bestFit="1" customWidth="1"/>
    <col min="6" max="6" width="28.28125" style="39" customWidth="1"/>
    <col min="7" max="7" width="20.7109375" style="39" customWidth="1"/>
    <col min="8" max="8" width="8.57421875" style="39" customWidth="1"/>
    <col min="9" max="16384" width="9.140625" style="39" customWidth="1"/>
  </cols>
  <sheetData>
    <row r="1" spans="1:5" ht="16.5" thickBot="1">
      <c r="A1" s="38" t="s">
        <v>23</v>
      </c>
      <c r="E1" s="38" t="s">
        <v>24</v>
      </c>
    </row>
    <row r="2" spans="1:6" ht="21" thickBot="1">
      <c r="A2" s="40" t="s">
        <v>25</v>
      </c>
      <c r="B2" s="41">
        <v>5</v>
      </c>
      <c r="C2" s="42"/>
      <c r="E2" s="43" t="s">
        <v>42</v>
      </c>
      <c r="F2" s="45"/>
    </row>
    <row r="3" spans="1:2" ht="15.75">
      <c r="A3" s="40" t="s">
        <v>43</v>
      </c>
      <c r="B3" s="41">
        <v>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2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9" bestFit="1" customWidth="1"/>
    <col min="2" max="2" width="9.00390625" style="39" customWidth="1"/>
    <col min="3" max="3" width="11.140625" style="39" customWidth="1"/>
    <col min="4" max="4" width="9.140625" style="39" customWidth="1"/>
    <col min="5" max="5" width="55.140625" style="39" bestFit="1" customWidth="1"/>
    <col min="6" max="6" width="30.8515625" style="39" customWidth="1"/>
    <col min="7" max="7" width="29.140625" style="39" customWidth="1"/>
    <col min="8" max="8" width="11.8515625" style="39" customWidth="1"/>
    <col min="9" max="16384" width="9.140625" style="39" customWidth="1"/>
  </cols>
  <sheetData>
    <row r="1" spans="1:8" ht="15.75">
      <c r="A1" s="46" t="s">
        <v>27</v>
      </c>
      <c r="B1" s="46">
        <f>SUM(H2)</f>
        <v>0</v>
      </c>
      <c r="F1" s="38" t="s">
        <v>28</v>
      </c>
      <c r="G1" s="47" t="s">
        <v>29</v>
      </c>
      <c r="H1" s="47" t="s">
        <v>30</v>
      </c>
    </row>
    <row r="2" spans="1:8" ht="20.25">
      <c r="A2" s="40" t="s">
        <v>25</v>
      </c>
      <c r="B2" s="41">
        <v>5</v>
      </c>
      <c r="C2" s="42"/>
      <c r="E2" s="43" t="s">
        <v>42</v>
      </c>
      <c r="F2" s="44">
        <v>3125</v>
      </c>
      <c r="G2" s="48">
        <f>'exercise 4'!F2</f>
        <v>0</v>
      </c>
      <c r="H2" s="49">
        <f>IF(G2="","",IF(AND(ISNUMBER(F2),ISNUMBER(G2)),IF(ABS(G2-F2)&lt;1,1,0),0))</f>
        <v>0</v>
      </c>
    </row>
    <row r="3" spans="1:2" ht="15.75">
      <c r="A3" s="40" t="s">
        <v>43</v>
      </c>
      <c r="B3" s="41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2013-01-17T12:44:19Z</dcterms:created>
  <dcterms:modified xsi:type="dcterms:W3CDTF">2013-01-17T12:44:29Z</dcterms:modified>
  <cp:category/>
  <cp:version/>
  <cp:contentType/>
  <cp:contentStatus/>
</cp:coreProperties>
</file>